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920" windowHeight="8580" activeTab="0"/>
  </bookViews>
  <sheets>
    <sheet name="차량현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<sst xmlns="http://schemas.openxmlformats.org/spreadsheetml/2006/main" count="32" uniqueCount="19">
  <si>
    <t>◇ 면허 및 보유대수에 예비차 포함됨</t>
  </si>
  <si>
    <t>구분</t>
  </si>
  <si>
    <t>보  유</t>
  </si>
  <si>
    <t>직행</t>
  </si>
  <si>
    <t>고속</t>
  </si>
  <si>
    <t>일반</t>
  </si>
  <si>
    <t>좌석</t>
  </si>
  <si>
    <t>업체명</t>
  </si>
  <si>
    <t>대형</t>
  </si>
  <si>
    <t>중형</t>
  </si>
  <si>
    <t>전북고속</t>
  </si>
  <si>
    <t>호남고속</t>
  </si>
  <si>
    <t>합   계</t>
  </si>
  <si>
    <t>시외버스</t>
  </si>
  <si>
    <t>시내버스</t>
  </si>
  <si>
    <t>농어촌버스</t>
  </si>
  <si>
    <t>합계</t>
  </si>
  <si>
    <r>
      <t xml:space="preserve">대한여객        </t>
    </r>
    <r>
      <rPr>
        <b/>
        <sz val="12"/>
        <rFont val="휴먼세고딕"/>
        <family val="1"/>
      </rPr>
      <t xml:space="preserve"> </t>
    </r>
    <r>
      <rPr>
        <sz val="9"/>
        <rFont val="휴먼세고딕"/>
        <family val="1"/>
      </rPr>
      <t>(정읍/고창)</t>
    </r>
  </si>
  <si>
    <t>2003. 4월 각 업체별 차량현황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</si>
</sst>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5">
    <font>
      <sz val="11"/>
      <name val="돋움"/>
      <family val="3"/>
    </font>
    <font>
      <sz val="8"/>
      <name val="돋움"/>
      <family val="3"/>
    </font>
    <font>
      <b/>
      <u val="double"/>
      <sz val="20"/>
      <name val="견명조"/>
      <family val="1"/>
    </font>
    <font>
      <sz val="20"/>
      <name val="휴먼옛체"/>
      <family val="1"/>
    </font>
    <font>
      <sz val="11"/>
      <name val="휴먼세고딕"/>
      <family val="1"/>
    </font>
    <font>
      <sz val="11"/>
      <name val="휴먼옛체"/>
      <family val="1"/>
    </font>
    <font>
      <b/>
      <sz val="12"/>
      <name val="휴먼세고딕"/>
      <family val="1"/>
    </font>
    <font>
      <b/>
      <sz val="13"/>
      <name val="휴먼세고딕"/>
      <family val="1"/>
    </font>
    <font>
      <b/>
      <sz val="8"/>
      <name val="휴먼세고딕"/>
      <family val="1"/>
    </font>
    <font>
      <sz val="7.5"/>
      <name val="휴먼세고딕"/>
      <family val="1"/>
    </font>
    <font>
      <b/>
      <sz val="11"/>
      <name val="휴먼세고딕"/>
      <family val="1"/>
    </font>
    <font>
      <sz val="10"/>
      <name val="휴먼세고딕"/>
      <family val="1"/>
    </font>
    <font>
      <b/>
      <sz val="11"/>
      <name val="돋움"/>
      <family val="3"/>
    </font>
    <font>
      <sz val="9"/>
      <name val="휴먼세고딕"/>
      <family val="1"/>
    </font>
    <font>
      <b/>
      <sz val="10"/>
      <name val="휴먼세고딕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ashDotDot"/>
      <top style="thin"/>
      <bottom>
        <color indexed="63"/>
      </bottom>
    </border>
    <border>
      <left style="dotted"/>
      <right style="dashDot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ashDotDot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ashDot"/>
      <top style="thin"/>
      <bottom style="medium"/>
    </border>
    <border>
      <left>
        <color indexed="63"/>
      </left>
      <right style="dotted"/>
      <top style="thin"/>
      <bottom style="medium"/>
    </border>
    <border>
      <left style="dashDot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ashDotDot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dashDot"/>
      <top style="medium"/>
      <bottom style="thin"/>
    </border>
    <border>
      <left>
        <color indexed="63"/>
      </left>
      <right style="dotted"/>
      <top style="medium"/>
      <bottom style="thin"/>
    </border>
    <border>
      <left style="dashDot"/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ashDot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ashDot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ashDot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ashDotDot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ashDotDot"/>
      <top>
        <color indexed="63"/>
      </top>
      <bottom>
        <color indexed="63"/>
      </bottom>
    </border>
    <border>
      <left style="dotted"/>
      <right style="dashDot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tted"/>
      <right style="dashDotDot"/>
      <top style="double"/>
      <bottom style="thin"/>
    </border>
    <border>
      <left style="dotted"/>
      <right style="dashDot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ashDot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/>
    </xf>
    <xf numFmtId="0" fontId="11" fillId="0" borderId="19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11" fillId="0" borderId="38" xfId="0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1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Continuous" vertical="center" wrapText="1"/>
    </xf>
    <xf numFmtId="0" fontId="12" fillId="0" borderId="44" xfId="0" applyFont="1" applyBorder="1" applyAlignment="1">
      <alignment vertical="center"/>
    </xf>
    <xf numFmtId="0" fontId="8" fillId="0" borderId="1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centerContinuous" vertical="center" wrapText="1"/>
    </xf>
    <xf numFmtId="0" fontId="8" fillId="0" borderId="49" xfId="0" applyFont="1" applyBorder="1" applyAlignment="1">
      <alignment horizontal="centerContinuous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1" fillId="0" borderId="52" xfId="0" applyNumberFormat="1" applyFont="1" applyBorder="1" applyAlignment="1">
      <alignment horizontal="right" vertical="center"/>
    </xf>
    <xf numFmtId="0" fontId="11" fillId="0" borderId="53" xfId="0" applyNumberFormat="1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54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right" vertical="center"/>
    </xf>
    <xf numFmtId="0" fontId="11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1" fontId="12" fillId="0" borderId="63" xfId="17" applyFont="1" applyBorder="1" applyAlignment="1">
      <alignment horizontal="center" vertical="center"/>
    </xf>
    <xf numFmtId="41" fontId="12" fillId="0" borderId="64" xfId="17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648;&#46020;&#48512;\&#50641;&#49472;\&#51648;&#46020;&#48512;\&#50900;&#47732;&#48372;,&#52264;&#44256;&#51088;&#47308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월별차량총"/>
      <sheetName val="월면보유"/>
      <sheetName val="월차자료"/>
      <sheetName val="차고지"/>
      <sheetName val="차고확보"/>
      <sheetName val="부대시설"/>
      <sheetName val="Sheet1"/>
      <sheetName val="고속"/>
      <sheetName val="도공영"/>
      <sheetName val="공영대수"/>
      <sheetName val="천연가스"/>
    </sheetNames>
    <sheetDataSet>
      <sheetData sheetId="1">
        <row r="7">
          <cell r="D7">
            <v>245</v>
          </cell>
          <cell r="E7">
            <v>0</v>
          </cell>
          <cell r="F7">
            <v>0</v>
          </cell>
          <cell r="G7">
            <v>0</v>
          </cell>
          <cell r="H7">
            <v>16</v>
          </cell>
          <cell r="I7">
            <v>1</v>
          </cell>
        </row>
        <row r="8">
          <cell r="D8">
            <v>80</v>
          </cell>
          <cell r="E8">
            <v>0</v>
          </cell>
          <cell r="F8">
            <v>0</v>
          </cell>
          <cell r="G8">
            <v>0</v>
          </cell>
          <cell r="H8">
            <v>10</v>
          </cell>
          <cell r="I8">
            <v>1</v>
          </cell>
          <cell r="O8">
            <v>51</v>
          </cell>
          <cell r="P8">
            <v>3</v>
          </cell>
          <cell r="Q8">
            <v>2</v>
          </cell>
          <cell r="R8">
            <v>0</v>
          </cell>
          <cell r="S8">
            <v>20</v>
          </cell>
          <cell r="T8">
            <v>0</v>
          </cell>
          <cell r="U8">
            <v>1</v>
          </cell>
          <cell r="V8">
            <v>0</v>
          </cell>
        </row>
        <row r="9">
          <cell r="D9">
            <v>61</v>
          </cell>
          <cell r="E9">
            <v>0</v>
          </cell>
          <cell r="F9">
            <v>2</v>
          </cell>
          <cell r="G9">
            <v>0</v>
          </cell>
          <cell r="H9">
            <v>3</v>
          </cell>
          <cell r="I9">
            <v>1</v>
          </cell>
          <cell r="O9">
            <v>55</v>
          </cell>
          <cell r="P9">
            <v>1</v>
          </cell>
          <cell r="Q9">
            <v>7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AC9">
            <v>34</v>
          </cell>
          <cell r="AD9">
            <v>1</v>
          </cell>
          <cell r="AE9">
            <v>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D10">
            <v>48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</row>
        <row r="11">
          <cell r="O11">
            <v>63</v>
          </cell>
          <cell r="P11">
            <v>11</v>
          </cell>
          <cell r="Q11">
            <v>2</v>
          </cell>
          <cell r="R11">
            <v>0</v>
          </cell>
          <cell r="S11">
            <v>21</v>
          </cell>
          <cell r="T11">
            <v>0</v>
          </cell>
          <cell r="U11">
            <v>1</v>
          </cell>
          <cell r="V11">
            <v>0</v>
          </cell>
        </row>
        <row r="12">
          <cell r="O12">
            <v>66</v>
          </cell>
          <cell r="P12">
            <v>4</v>
          </cell>
          <cell r="Q12">
            <v>3</v>
          </cell>
          <cell r="R12">
            <v>0</v>
          </cell>
          <cell r="S12">
            <v>21</v>
          </cell>
          <cell r="T12">
            <v>0</v>
          </cell>
          <cell r="U12">
            <v>1</v>
          </cell>
          <cell r="V12">
            <v>0</v>
          </cell>
        </row>
        <row r="13">
          <cell r="O13">
            <v>65</v>
          </cell>
          <cell r="P13">
            <v>4</v>
          </cell>
          <cell r="Q13">
            <v>4</v>
          </cell>
          <cell r="R13">
            <v>0</v>
          </cell>
          <cell r="S13">
            <v>21</v>
          </cell>
          <cell r="T13">
            <v>0</v>
          </cell>
          <cell r="U13">
            <v>1</v>
          </cell>
          <cell r="V13">
            <v>0</v>
          </cell>
        </row>
        <row r="14">
          <cell r="O14">
            <v>31</v>
          </cell>
          <cell r="P14">
            <v>4</v>
          </cell>
          <cell r="Q14">
            <v>2</v>
          </cell>
          <cell r="R14">
            <v>0</v>
          </cell>
          <cell r="S14">
            <v>7</v>
          </cell>
          <cell r="T14">
            <v>0</v>
          </cell>
          <cell r="U14">
            <v>1</v>
          </cell>
          <cell r="V14">
            <v>0</v>
          </cell>
        </row>
        <row r="15">
          <cell r="O15">
            <v>48</v>
          </cell>
          <cell r="P15">
            <v>20</v>
          </cell>
          <cell r="Q15">
            <v>2</v>
          </cell>
          <cell r="R15">
            <v>0</v>
          </cell>
          <cell r="S15">
            <v>16</v>
          </cell>
          <cell r="T15">
            <v>0</v>
          </cell>
          <cell r="U15">
            <v>0</v>
          </cell>
          <cell r="V15">
            <v>0</v>
          </cell>
        </row>
        <row r="16">
          <cell r="O16">
            <v>24</v>
          </cell>
          <cell r="P16">
            <v>17</v>
          </cell>
          <cell r="Q16">
            <v>2</v>
          </cell>
          <cell r="R16">
            <v>0</v>
          </cell>
          <cell r="S16">
            <v>12</v>
          </cell>
          <cell r="T16">
            <v>0</v>
          </cell>
          <cell r="U16">
            <v>0</v>
          </cell>
          <cell r="V16">
            <v>0</v>
          </cell>
        </row>
        <row r="17">
          <cell r="O17">
            <v>25</v>
          </cell>
          <cell r="P17">
            <v>6</v>
          </cell>
          <cell r="Q17">
            <v>1</v>
          </cell>
          <cell r="R17">
            <v>0</v>
          </cell>
          <cell r="S17">
            <v>8</v>
          </cell>
          <cell r="T17">
            <v>0</v>
          </cell>
          <cell r="U17">
            <v>0</v>
          </cell>
          <cell r="V17">
            <v>0</v>
          </cell>
        </row>
        <row r="18">
          <cell r="O18">
            <v>57</v>
          </cell>
          <cell r="P18">
            <v>5</v>
          </cell>
          <cell r="Q18">
            <v>3</v>
          </cell>
          <cell r="R18">
            <v>0</v>
          </cell>
          <cell r="S18">
            <v>11</v>
          </cell>
          <cell r="T18">
            <v>0</v>
          </cell>
          <cell r="U18">
            <v>0</v>
          </cell>
          <cell r="V18">
            <v>0</v>
          </cell>
        </row>
        <row r="19">
          <cell r="O19">
            <v>49</v>
          </cell>
          <cell r="P19">
            <v>1</v>
          </cell>
          <cell r="Q19">
            <v>3</v>
          </cell>
          <cell r="R19">
            <v>0</v>
          </cell>
          <cell r="S19">
            <v>12</v>
          </cell>
          <cell r="T19">
            <v>0</v>
          </cell>
          <cell r="U19">
            <v>0</v>
          </cell>
          <cell r="V19">
            <v>0</v>
          </cell>
        </row>
        <row r="20">
          <cell r="D20">
            <v>52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O20">
            <v>41</v>
          </cell>
          <cell r="P20">
            <v>6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O21">
            <v>41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C22">
            <v>13</v>
          </cell>
          <cell r="AD22">
            <v>26</v>
          </cell>
          <cell r="AE22">
            <v>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C23">
            <v>33</v>
          </cell>
          <cell r="AD23">
            <v>4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C24">
            <v>13</v>
          </cell>
          <cell r="AD24">
            <v>6</v>
          </cell>
          <cell r="AE24">
            <v>1</v>
          </cell>
          <cell r="AF24">
            <v>0</v>
          </cell>
          <cell r="AG24">
            <v>2</v>
          </cell>
          <cell r="AH24">
            <v>1</v>
          </cell>
          <cell r="AI24">
            <v>0</v>
          </cell>
          <cell r="AJ24">
            <v>0</v>
          </cell>
        </row>
        <row r="25">
          <cell r="AC25">
            <v>13</v>
          </cell>
          <cell r="AD25">
            <v>4</v>
          </cell>
          <cell r="AE25">
            <v>0</v>
          </cell>
          <cell r="AF25">
            <v>0</v>
          </cell>
          <cell r="AG25">
            <v>3</v>
          </cell>
          <cell r="AH25">
            <v>0</v>
          </cell>
          <cell r="AI25">
            <v>0</v>
          </cell>
          <cell r="AJ25">
            <v>0</v>
          </cell>
        </row>
      </sheetData>
      <sheetData sheetId="3">
        <row r="9">
          <cell r="B9" t="str">
            <v>전주고속</v>
          </cell>
        </row>
        <row r="10">
          <cell r="B10" t="str">
            <v>신성여객</v>
          </cell>
        </row>
        <row r="11">
          <cell r="B11" t="str">
            <v>전일여객</v>
          </cell>
        </row>
        <row r="12">
          <cell r="B12" t="str">
            <v>제일여객</v>
          </cell>
        </row>
        <row r="13">
          <cell r="B13" t="str">
            <v>풍남여객</v>
          </cell>
        </row>
        <row r="14">
          <cell r="B14" t="str">
            <v>익산여객</v>
          </cell>
        </row>
        <row r="15">
          <cell r="B15" t="str">
            <v>신흥여객</v>
          </cell>
        </row>
        <row r="16">
          <cell r="B16" t="str">
            <v>광일여객</v>
          </cell>
        </row>
        <row r="17">
          <cell r="B17" t="str">
            <v>군산여객</v>
          </cell>
        </row>
        <row r="18">
          <cell r="B18" t="str">
            <v>우성여객</v>
          </cell>
        </row>
        <row r="19">
          <cell r="B19" t="str">
            <v>안전자동차</v>
          </cell>
        </row>
        <row r="20">
          <cell r="B20" t="str">
            <v>남원여객</v>
          </cell>
        </row>
        <row r="21">
          <cell r="B21" t="str">
            <v>무진장여객</v>
          </cell>
        </row>
        <row r="22">
          <cell r="B22" t="str">
            <v>임순여객</v>
          </cell>
        </row>
        <row r="23">
          <cell r="B23" t="str">
            <v>금일여객</v>
          </cell>
        </row>
        <row r="24">
          <cell r="B24" t="str">
            <v>부안여객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C13" sqref="C13"/>
    </sheetView>
  </sheetViews>
  <sheetFormatPr defaultColWidth="8.88671875" defaultRowHeight="13.5"/>
  <cols>
    <col min="1" max="1" width="11.3359375" style="0" customWidth="1"/>
    <col min="2" max="12" width="4.99609375" style="0" customWidth="1"/>
    <col min="13" max="13" width="10.88671875" style="0" customWidth="1"/>
  </cols>
  <sheetData>
    <row r="1" spans="1:13" ht="25.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9.25" customHeight="1">
      <c r="A3" s="89" t="s">
        <v>1</v>
      </c>
      <c r="B3" s="91" t="s">
        <v>13</v>
      </c>
      <c r="C3" s="92"/>
      <c r="D3" s="92"/>
      <c r="E3" s="93" t="s">
        <v>14</v>
      </c>
      <c r="F3" s="94"/>
      <c r="G3" s="94"/>
      <c r="H3" s="95"/>
      <c r="I3" s="94" t="s">
        <v>15</v>
      </c>
      <c r="J3" s="94"/>
      <c r="K3" s="94"/>
      <c r="L3" s="94"/>
      <c r="M3" s="86" t="s">
        <v>16</v>
      </c>
    </row>
    <row r="4" spans="1:13" ht="22.5" customHeight="1">
      <c r="A4" s="90"/>
      <c r="B4" s="81" t="s">
        <v>2</v>
      </c>
      <c r="C4" s="82"/>
      <c r="D4" s="82"/>
      <c r="E4" s="83" t="s">
        <v>2</v>
      </c>
      <c r="F4" s="84"/>
      <c r="G4" s="84"/>
      <c r="H4" s="85"/>
      <c r="I4" s="5" t="s">
        <v>2</v>
      </c>
      <c r="J4" s="5"/>
      <c r="K4" s="6"/>
      <c r="L4" s="5"/>
      <c r="M4" s="87"/>
    </row>
    <row r="5" spans="1:13" ht="18" customHeight="1">
      <c r="A5" s="90"/>
      <c r="B5" s="7" t="s">
        <v>3</v>
      </c>
      <c r="C5" s="8"/>
      <c r="D5" s="63" t="s">
        <v>4</v>
      </c>
      <c r="E5" s="67" t="s">
        <v>5</v>
      </c>
      <c r="F5" s="9"/>
      <c r="G5" s="10" t="s">
        <v>6</v>
      </c>
      <c r="H5" s="68"/>
      <c r="I5" s="10" t="s">
        <v>5</v>
      </c>
      <c r="J5" s="9"/>
      <c r="K5" s="11" t="s">
        <v>6</v>
      </c>
      <c r="L5" s="61"/>
      <c r="M5" s="87"/>
    </row>
    <row r="6" spans="1:13" ht="21" customHeight="1" thickBot="1">
      <c r="A6" s="12" t="s">
        <v>7</v>
      </c>
      <c r="B6" s="13" t="s">
        <v>8</v>
      </c>
      <c r="C6" s="14" t="s">
        <v>9</v>
      </c>
      <c r="D6" s="15" t="s">
        <v>8</v>
      </c>
      <c r="E6" s="69" t="s">
        <v>8</v>
      </c>
      <c r="F6" s="16" t="s">
        <v>9</v>
      </c>
      <c r="G6" s="17" t="s">
        <v>8</v>
      </c>
      <c r="H6" s="70" t="s">
        <v>9</v>
      </c>
      <c r="I6" s="15" t="s">
        <v>8</v>
      </c>
      <c r="J6" s="16" t="s">
        <v>9</v>
      </c>
      <c r="K6" s="18" t="s">
        <v>8</v>
      </c>
      <c r="L6" s="19" t="s">
        <v>9</v>
      </c>
      <c r="M6" s="88"/>
    </row>
    <row r="7" spans="1:13" ht="25.5" customHeight="1">
      <c r="A7" s="20" t="s">
        <v>10</v>
      </c>
      <c r="B7" s="21">
        <f>'[1]월별차량총'!D7+'[1]월별차량총'!F7</f>
        <v>245</v>
      </c>
      <c r="C7" s="22">
        <f>'[1]월별차량총'!E7+'[1]월별차량총'!G7</f>
        <v>0</v>
      </c>
      <c r="D7" s="64">
        <f>'[1]월별차량총'!H7+'[1]월별차량총'!I7</f>
        <v>17</v>
      </c>
      <c r="E7" s="71"/>
      <c r="F7" s="24"/>
      <c r="G7" s="25"/>
      <c r="H7" s="72"/>
      <c r="I7" s="23"/>
      <c r="J7" s="24"/>
      <c r="K7" s="26"/>
      <c r="L7" s="23"/>
      <c r="M7" s="62">
        <f aca="true" t="shared" si="0" ref="M7:M25">SUM(B7:D7)+SUM(E7:H7)+SUM(I7:L7)</f>
        <v>262</v>
      </c>
    </row>
    <row r="8" spans="1:13" ht="25.5" customHeight="1">
      <c r="A8" s="27" t="s">
        <v>17</v>
      </c>
      <c r="B8" s="28">
        <f>'[1]월별차량총'!D9+'[1]월별차량총'!F9</f>
        <v>63</v>
      </c>
      <c r="C8" s="29">
        <f>'[1]월별차량총'!E9+'[1]월별차량총'!G9</f>
        <v>0</v>
      </c>
      <c r="D8" s="30">
        <f>'[1]월별차량총'!H9+'[1]월별차량총'!I9</f>
        <v>4</v>
      </c>
      <c r="E8" s="73">
        <f>'[1]월별차량총'!O9+'[1]월별차량총'!Q9</f>
        <v>62</v>
      </c>
      <c r="F8" s="31">
        <f>'[1]월별차량총'!P9+'[1]월별차량총'!R9</f>
        <v>1</v>
      </c>
      <c r="G8" s="33">
        <f>'[1]월별차량총'!S9+'[1]월별차량총'!U9</f>
        <v>0</v>
      </c>
      <c r="H8" s="74">
        <f>'[1]월별차량총'!T9+'[1]월별차량총'!V9</f>
        <v>0</v>
      </c>
      <c r="I8" s="30">
        <f>'[1]월별차량총'!AC9+'[1]월별차량총'!AE9</f>
        <v>37</v>
      </c>
      <c r="J8" s="31">
        <f>'[1]월별차량총'!AD9+'[1]월별차량총'!AF9</f>
        <v>1</v>
      </c>
      <c r="K8" s="34">
        <f>'[1]월별차량총'!AI9+'[1]월별차량총'!AG9</f>
        <v>0</v>
      </c>
      <c r="L8" s="32">
        <f>'[1]월별차량총'!AJ9+'[1]월별차량총'!AH9</f>
        <v>0</v>
      </c>
      <c r="M8" s="62">
        <f t="shared" si="0"/>
        <v>168</v>
      </c>
    </row>
    <row r="9" spans="1:13" ht="25.5" customHeight="1">
      <c r="A9" s="27" t="s">
        <v>11</v>
      </c>
      <c r="B9" s="28">
        <f>'[1]월별차량총'!D8+'[1]월별차량총'!F8</f>
        <v>80</v>
      </c>
      <c r="C9" s="29">
        <f>'[1]월별차량총'!E8+'[1]월별차량총'!G8</f>
        <v>0</v>
      </c>
      <c r="D9" s="30">
        <f>'[1]월별차량총'!H8+'[1]월별차량총'!I8</f>
        <v>11</v>
      </c>
      <c r="E9" s="73">
        <f>'[1]월별차량총'!O8+'[1]월별차량총'!Q8</f>
        <v>53</v>
      </c>
      <c r="F9" s="31">
        <f>'[1]월별차량총'!P8+'[1]월별차량총'!R8</f>
        <v>3</v>
      </c>
      <c r="G9" s="33">
        <f>'[1]월별차량총'!S8+'[1]월별차량총'!U8</f>
        <v>21</v>
      </c>
      <c r="H9" s="74">
        <f>'[1]월별차량총'!T8+'[1]월별차량총'!V8</f>
        <v>0</v>
      </c>
      <c r="I9" s="30"/>
      <c r="J9" s="31"/>
      <c r="K9" s="34"/>
      <c r="L9" s="32"/>
      <c r="M9" s="62">
        <f t="shared" si="0"/>
        <v>168</v>
      </c>
    </row>
    <row r="10" spans="1:13" ht="25.5" customHeight="1">
      <c r="A10" s="35" t="str">
        <f>'[1]월차자료'!B19</f>
        <v>안전자동차</v>
      </c>
      <c r="B10" s="36">
        <f>'[1]월별차량총'!D20+'[1]월별차량총'!F20</f>
        <v>54</v>
      </c>
      <c r="C10" s="37">
        <f>'[1]월별차량총'!E20+'[1]월별차량총'!G20</f>
        <v>0</v>
      </c>
      <c r="D10" s="65">
        <f>'[1]월별차량총'!H20+'[1]월별차량총'!I20</f>
        <v>0</v>
      </c>
      <c r="E10" s="73">
        <f>'[1]월별차량총'!O20+'[1]월별차량총'!Q20</f>
        <v>42</v>
      </c>
      <c r="F10" s="31">
        <f>'[1]월별차량총'!P20+'[1]월별차량총'!R20</f>
        <v>6</v>
      </c>
      <c r="G10" s="33">
        <f>'[1]월별차량총'!S20+'[1]월별차량총'!U20</f>
        <v>0</v>
      </c>
      <c r="H10" s="74">
        <f>'[1]월별차량총'!T20+'[1]월별차량총'!V20</f>
        <v>0</v>
      </c>
      <c r="I10" s="30"/>
      <c r="J10" s="31"/>
      <c r="K10" s="34"/>
      <c r="L10" s="32"/>
      <c r="M10" s="62">
        <f t="shared" si="0"/>
        <v>102</v>
      </c>
    </row>
    <row r="11" spans="1:13" ht="25.5" customHeight="1">
      <c r="A11" s="38" t="str">
        <f>'[1]월차자료'!B10</f>
        <v>신성여객</v>
      </c>
      <c r="B11" s="39"/>
      <c r="C11" s="40"/>
      <c r="D11" s="41"/>
      <c r="E11" s="73">
        <f>'[1]월별차량총'!O11+'[1]월별차량총'!Q11</f>
        <v>65</v>
      </c>
      <c r="F11" s="31">
        <f>'[1]월별차량총'!P11+'[1]월별차량총'!R11</f>
        <v>11</v>
      </c>
      <c r="G11" s="33">
        <f>'[1]월별차량총'!S11+'[1]월별차량총'!U11</f>
        <v>22</v>
      </c>
      <c r="H11" s="74">
        <f>'[1]월별차량총'!T11+'[1]월별차량총'!V11</f>
        <v>0</v>
      </c>
      <c r="I11" s="30"/>
      <c r="J11" s="31"/>
      <c r="K11" s="34"/>
      <c r="L11" s="32"/>
      <c r="M11" s="62">
        <f t="shared" si="0"/>
        <v>98</v>
      </c>
    </row>
    <row r="12" spans="1:13" ht="25.5" customHeight="1">
      <c r="A12" s="38" t="str">
        <f>'[1]월차자료'!B11</f>
        <v>전일여객</v>
      </c>
      <c r="B12" s="39"/>
      <c r="C12" s="40"/>
      <c r="D12" s="41"/>
      <c r="E12" s="73">
        <f>'[1]월별차량총'!O12+'[1]월별차량총'!Q12</f>
        <v>69</v>
      </c>
      <c r="F12" s="31">
        <f>'[1]월별차량총'!P12+'[1]월별차량총'!R12</f>
        <v>4</v>
      </c>
      <c r="G12" s="33">
        <f>'[1]월별차량총'!S12+'[1]월별차량총'!U12</f>
        <v>22</v>
      </c>
      <c r="H12" s="74">
        <f>'[1]월별차량총'!T12+'[1]월별차량총'!V12</f>
        <v>0</v>
      </c>
      <c r="I12" s="30"/>
      <c r="J12" s="31"/>
      <c r="K12" s="34"/>
      <c r="L12" s="32"/>
      <c r="M12" s="62">
        <f t="shared" si="0"/>
        <v>95</v>
      </c>
    </row>
    <row r="13" spans="1:13" ht="25.5" customHeight="1">
      <c r="A13" s="38" t="str">
        <f>'[1]월차자료'!B12</f>
        <v>제일여객</v>
      </c>
      <c r="B13" s="28"/>
      <c r="C13" s="29"/>
      <c r="D13" s="30"/>
      <c r="E13" s="73">
        <f>'[1]월별차량총'!O13+'[1]월별차량총'!Q13</f>
        <v>69</v>
      </c>
      <c r="F13" s="31">
        <f>'[1]월별차량총'!P13+'[1]월별차량총'!R13</f>
        <v>4</v>
      </c>
      <c r="G13" s="33">
        <f>'[1]월별차량총'!S13+'[1]월별차량총'!U13</f>
        <v>22</v>
      </c>
      <c r="H13" s="74">
        <f>'[1]월별차량총'!T13+'[1]월별차량총'!V13</f>
        <v>0</v>
      </c>
      <c r="I13" s="30"/>
      <c r="J13" s="31"/>
      <c r="K13" s="34"/>
      <c r="L13" s="32"/>
      <c r="M13" s="62">
        <f t="shared" si="0"/>
        <v>95</v>
      </c>
    </row>
    <row r="14" spans="1:13" ht="25.5" customHeight="1">
      <c r="A14" s="38" t="str">
        <f>'[1]월차자료'!B14</f>
        <v>익산여객</v>
      </c>
      <c r="B14" s="28"/>
      <c r="C14" s="29"/>
      <c r="D14" s="30"/>
      <c r="E14" s="73">
        <f>'[1]월별차량총'!O15+'[1]월별차량총'!Q15</f>
        <v>50</v>
      </c>
      <c r="F14" s="31">
        <f>'[1]월별차량총'!P15+'[1]월별차량총'!R15</f>
        <v>20</v>
      </c>
      <c r="G14" s="33">
        <f>'[1]월별차량총'!S15+'[1]월별차량총'!U15</f>
        <v>16</v>
      </c>
      <c r="H14" s="74">
        <f>'[1]월별차량총'!T15+'[1]월별차량총'!V15</f>
        <v>0</v>
      </c>
      <c r="I14" s="30"/>
      <c r="J14" s="31"/>
      <c r="K14" s="34"/>
      <c r="L14" s="32"/>
      <c r="M14" s="62">
        <f t="shared" si="0"/>
        <v>86</v>
      </c>
    </row>
    <row r="15" spans="1:13" ht="25.5" customHeight="1">
      <c r="A15" s="38" t="str">
        <f>'[1]월차자료'!B17</f>
        <v>군산여객</v>
      </c>
      <c r="B15" s="28"/>
      <c r="C15" s="29"/>
      <c r="D15" s="30"/>
      <c r="E15" s="73">
        <f>'[1]월별차량총'!O18+'[1]월별차량총'!Q18</f>
        <v>60</v>
      </c>
      <c r="F15" s="31">
        <f>'[1]월별차량총'!P18+'[1]월별차량총'!R18</f>
        <v>5</v>
      </c>
      <c r="G15" s="33">
        <f>'[1]월별차량총'!S18+'[1]월별차량총'!U18</f>
        <v>11</v>
      </c>
      <c r="H15" s="74">
        <f>'[1]월별차량총'!T18+'[1]월별차량총'!V18</f>
        <v>0</v>
      </c>
      <c r="I15" s="30"/>
      <c r="J15" s="31"/>
      <c r="K15" s="34"/>
      <c r="L15" s="32"/>
      <c r="M15" s="62">
        <f t="shared" si="0"/>
        <v>76</v>
      </c>
    </row>
    <row r="16" spans="1:13" ht="25.5" customHeight="1">
      <c r="A16" s="38" t="str">
        <f>'[1]월차자료'!B18</f>
        <v>우성여객</v>
      </c>
      <c r="B16" s="28"/>
      <c r="C16" s="29"/>
      <c r="D16" s="30"/>
      <c r="E16" s="73">
        <f>'[1]월별차량총'!O19+'[1]월별차량총'!Q19</f>
        <v>52</v>
      </c>
      <c r="F16" s="31">
        <f>'[1]월별차량총'!P19+'[1]월별차량총'!R19</f>
        <v>1</v>
      </c>
      <c r="G16" s="33">
        <f>'[1]월별차량총'!S19+'[1]월별차량총'!U19</f>
        <v>12</v>
      </c>
      <c r="H16" s="74">
        <f>'[1]월별차량총'!T19+'[1]월별차량총'!V19</f>
        <v>0</v>
      </c>
      <c r="I16" s="30"/>
      <c r="J16" s="31"/>
      <c r="K16" s="34"/>
      <c r="L16" s="32"/>
      <c r="M16" s="62">
        <f t="shared" si="0"/>
        <v>65</v>
      </c>
    </row>
    <row r="17" spans="1:13" ht="25.5" customHeight="1">
      <c r="A17" s="38" t="str">
        <f>'[1]월차자료'!B15</f>
        <v>신흥여객</v>
      </c>
      <c r="B17" s="28"/>
      <c r="C17" s="29"/>
      <c r="D17" s="30"/>
      <c r="E17" s="73">
        <f>'[1]월별차량총'!O16+'[1]월별차량총'!Q16</f>
        <v>26</v>
      </c>
      <c r="F17" s="31">
        <f>'[1]월별차량총'!P16+'[1]월별차량총'!R16</f>
        <v>17</v>
      </c>
      <c r="G17" s="33">
        <f>'[1]월별차량총'!S16+'[1]월별차량총'!U16</f>
        <v>12</v>
      </c>
      <c r="H17" s="74">
        <f>'[1]월별차량총'!T16+'[1]월별차량총'!V16</f>
        <v>0</v>
      </c>
      <c r="I17" s="30"/>
      <c r="J17" s="31"/>
      <c r="K17" s="34"/>
      <c r="L17" s="32"/>
      <c r="M17" s="62">
        <f t="shared" si="0"/>
        <v>55</v>
      </c>
    </row>
    <row r="18" spans="1:13" ht="25.5" customHeight="1">
      <c r="A18" s="38" t="str">
        <f>'[1]월차자료'!B9</f>
        <v>전주고속</v>
      </c>
      <c r="B18" s="28">
        <f>'[1]월별차량총'!D10+'[1]월별차량총'!F10</f>
        <v>49</v>
      </c>
      <c r="C18" s="29">
        <f>'[1]월별차량총'!E10+'[1]월별차량총'!G10</f>
        <v>0</v>
      </c>
      <c r="D18" s="30">
        <f>'[1]월별차량총'!H10+'[1]월별차량총'!I10</f>
        <v>0</v>
      </c>
      <c r="E18" s="75"/>
      <c r="F18" s="42"/>
      <c r="G18" s="44"/>
      <c r="H18" s="76"/>
      <c r="I18" s="30"/>
      <c r="J18" s="31"/>
      <c r="K18" s="34"/>
      <c r="L18" s="32"/>
      <c r="M18" s="62">
        <f t="shared" si="0"/>
        <v>49</v>
      </c>
    </row>
    <row r="19" spans="1:13" ht="25.5" customHeight="1">
      <c r="A19" s="38" t="str">
        <f>'[1]월차자료'!B13</f>
        <v>풍남여객</v>
      </c>
      <c r="B19" s="28"/>
      <c r="C19" s="29"/>
      <c r="D19" s="30"/>
      <c r="E19" s="73">
        <f>'[1]월별차량총'!O14+'[1]월별차량총'!Q14</f>
        <v>33</v>
      </c>
      <c r="F19" s="31">
        <f>'[1]월별차량총'!P14+'[1]월별차량총'!R14</f>
        <v>4</v>
      </c>
      <c r="G19" s="33">
        <f>'[1]월별차량총'!S14+'[1]월별차량총'!U14</f>
        <v>8</v>
      </c>
      <c r="H19" s="74">
        <f>'[1]월별차량총'!T14+'[1]월별차량총'!V14</f>
        <v>0</v>
      </c>
      <c r="I19" s="30"/>
      <c r="J19" s="31"/>
      <c r="K19" s="34"/>
      <c r="L19" s="32"/>
      <c r="M19" s="62">
        <f t="shared" si="0"/>
        <v>45</v>
      </c>
    </row>
    <row r="20" spans="1:13" ht="25.5" customHeight="1">
      <c r="A20" s="38" t="str">
        <f>'[1]월차자료'!B20</f>
        <v>남원여객</v>
      </c>
      <c r="B20" s="28"/>
      <c r="C20" s="29"/>
      <c r="D20" s="30"/>
      <c r="E20" s="73">
        <f>'[1]월별차량총'!O21+'[1]월별차량총'!Q21</f>
        <v>43</v>
      </c>
      <c r="F20" s="31">
        <f>'[1]월별차량총'!P21+'[1]월별차량총'!R21</f>
        <v>0</v>
      </c>
      <c r="G20" s="33">
        <f>'[1]월별차량총'!S21+'[1]월별차량총'!U21</f>
        <v>0</v>
      </c>
      <c r="H20" s="74">
        <f>'[1]월별차량총'!T21+'[1]월별차량총'!V21</f>
        <v>0</v>
      </c>
      <c r="I20" s="30"/>
      <c r="J20" s="31"/>
      <c r="K20" s="34"/>
      <c r="L20" s="32"/>
      <c r="M20" s="62">
        <f t="shared" si="0"/>
        <v>43</v>
      </c>
    </row>
    <row r="21" spans="1:13" ht="25.5" customHeight="1">
      <c r="A21" s="35" t="str">
        <f>'[1]월차자료'!B21</f>
        <v>무진장여객</v>
      </c>
      <c r="B21" s="28"/>
      <c r="C21" s="29"/>
      <c r="D21" s="30"/>
      <c r="E21" s="75"/>
      <c r="F21" s="42"/>
      <c r="G21" s="44"/>
      <c r="H21" s="76"/>
      <c r="I21" s="30">
        <f>'[1]월별차량총'!AC22+'[1]월별차량총'!AE22</f>
        <v>15</v>
      </c>
      <c r="J21" s="31">
        <f>'[1]월별차량총'!AD22+'[1]월별차량총'!AF22</f>
        <v>26</v>
      </c>
      <c r="K21" s="34">
        <f>'[1]월별차량총'!AI22+'[1]월별차량총'!AG22</f>
        <v>0</v>
      </c>
      <c r="L21" s="32">
        <f>'[1]월별차량총'!AJ22+'[1]월별차량총'!AH22</f>
        <v>0</v>
      </c>
      <c r="M21" s="62">
        <f t="shared" si="0"/>
        <v>41</v>
      </c>
    </row>
    <row r="22" spans="1:13" ht="25.5" customHeight="1">
      <c r="A22" s="38" t="str">
        <f>'[1]월차자료'!B16</f>
        <v>광일여객</v>
      </c>
      <c r="B22" s="28"/>
      <c r="C22" s="29"/>
      <c r="D22" s="30"/>
      <c r="E22" s="73">
        <f>'[1]월별차량총'!O17+'[1]월별차량총'!Q17</f>
        <v>26</v>
      </c>
      <c r="F22" s="31">
        <f>'[1]월별차량총'!P17+'[1]월별차량총'!R17</f>
        <v>6</v>
      </c>
      <c r="G22" s="33">
        <f>'[1]월별차량총'!S17+'[1]월별차량총'!U17</f>
        <v>8</v>
      </c>
      <c r="H22" s="74">
        <f>'[1]월별차량총'!T17+'[1]월별차량총'!V17</f>
        <v>0</v>
      </c>
      <c r="I22" s="41"/>
      <c r="J22" s="42"/>
      <c r="K22" s="45"/>
      <c r="L22" s="43"/>
      <c r="M22" s="62">
        <f t="shared" si="0"/>
        <v>40</v>
      </c>
    </row>
    <row r="23" spans="1:13" ht="25.5" customHeight="1">
      <c r="A23" s="38" t="str">
        <f>'[1]월차자료'!B22</f>
        <v>임순여객</v>
      </c>
      <c r="B23" s="28"/>
      <c r="C23" s="29"/>
      <c r="D23" s="30"/>
      <c r="E23" s="73"/>
      <c r="F23" s="31"/>
      <c r="G23" s="33"/>
      <c r="H23" s="74"/>
      <c r="I23" s="30">
        <f>'[1]월별차량총'!AC23+'[1]월별차량총'!AE23</f>
        <v>34</v>
      </c>
      <c r="J23" s="31">
        <f>'[1]월별차량총'!AD23+'[1]월별차량총'!AF23</f>
        <v>4</v>
      </c>
      <c r="K23" s="34">
        <f>'[1]월별차량총'!AI23+'[1]월별차량총'!AG23</f>
        <v>0</v>
      </c>
      <c r="L23" s="32">
        <f>'[1]월별차량총'!AJ23+'[1]월별차량총'!AH23</f>
        <v>0</v>
      </c>
      <c r="M23" s="62">
        <f t="shared" si="0"/>
        <v>38</v>
      </c>
    </row>
    <row r="24" spans="1:13" ht="25.5" customHeight="1">
      <c r="A24" s="38" t="str">
        <f>'[1]월차자료'!B23</f>
        <v>금일여객</v>
      </c>
      <c r="B24" s="28"/>
      <c r="C24" s="29"/>
      <c r="D24" s="30"/>
      <c r="E24" s="73"/>
      <c r="F24" s="31"/>
      <c r="G24" s="33"/>
      <c r="H24" s="74"/>
      <c r="I24" s="30">
        <f>'[1]월별차량총'!AC24+'[1]월별차량총'!AE24</f>
        <v>14</v>
      </c>
      <c r="J24" s="31">
        <f>'[1]월별차량총'!AD24+'[1]월별차량총'!AF24</f>
        <v>6</v>
      </c>
      <c r="K24" s="34">
        <f>'[1]월별차량총'!AI24+'[1]월별차량총'!AG24</f>
        <v>2</v>
      </c>
      <c r="L24" s="32">
        <f>'[1]월별차량총'!AJ24+'[1]월별차량총'!AH24</f>
        <v>1</v>
      </c>
      <c r="M24" s="62">
        <f t="shared" si="0"/>
        <v>23</v>
      </c>
    </row>
    <row r="25" spans="1:13" ht="25.5" customHeight="1" thickBot="1">
      <c r="A25" s="46" t="str">
        <f>'[1]월차자료'!B24</f>
        <v>부안여객</v>
      </c>
      <c r="B25" s="47"/>
      <c r="C25" s="48"/>
      <c r="D25" s="49"/>
      <c r="E25" s="77"/>
      <c r="F25" s="50"/>
      <c r="G25" s="52"/>
      <c r="H25" s="78"/>
      <c r="I25" s="49">
        <f>'[1]월별차량총'!AC25+'[1]월별차량총'!AE25</f>
        <v>13</v>
      </c>
      <c r="J25" s="50">
        <f>'[1]월별차량총'!AD25+'[1]월별차량총'!AF25</f>
        <v>4</v>
      </c>
      <c r="K25" s="53">
        <f>'[1]월별차량총'!AI25+'[1]월별차량총'!AG25</f>
        <v>3</v>
      </c>
      <c r="L25" s="51">
        <f>'[1]월별차량총'!AJ25+'[1]월별차량총'!AH25</f>
        <v>0</v>
      </c>
      <c r="M25" s="62">
        <f t="shared" si="0"/>
        <v>20</v>
      </c>
    </row>
    <row r="26" spans="1:13" ht="25.5" customHeight="1" thickTop="1">
      <c r="A26" s="96" t="s">
        <v>12</v>
      </c>
      <c r="B26" s="54">
        <f aca="true" t="shared" si="1" ref="B26:M26">SUM(B7:B25)</f>
        <v>491</v>
      </c>
      <c r="C26" s="55">
        <f t="shared" si="1"/>
        <v>0</v>
      </c>
      <c r="D26" s="66">
        <f t="shared" si="1"/>
        <v>32</v>
      </c>
      <c r="E26" s="79">
        <f t="shared" si="1"/>
        <v>650</v>
      </c>
      <c r="F26" s="56">
        <f t="shared" si="1"/>
        <v>82</v>
      </c>
      <c r="G26" s="58">
        <f t="shared" si="1"/>
        <v>154</v>
      </c>
      <c r="H26" s="80">
        <f t="shared" si="1"/>
        <v>0</v>
      </c>
      <c r="I26" s="60">
        <f t="shared" si="1"/>
        <v>113</v>
      </c>
      <c r="J26" s="56">
        <f t="shared" si="1"/>
        <v>41</v>
      </c>
      <c r="K26" s="59">
        <f t="shared" si="1"/>
        <v>5</v>
      </c>
      <c r="L26" s="57">
        <f t="shared" si="1"/>
        <v>1</v>
      </c>
      <c r="M26" s="98">
        <f t="shared" si="1"/>
        <v>1569</v>
      </c>
    </row>
    <row r="27" spans="1:13" ht="25.5" customHeight="1" thickBot="1">
      <c r="A27" s="97"/>
      <c r="B27" s="100">
        <f>B26+C26+D26</f>
        <v>523</v>
      </c>
      <c r="C27" s="101"/>
      <c r="D27" s="101"/>
      <c r="E27" s="102">
        <f>E26+F26+G26+H26</f>
        <v>886</v>
      </c>
      <c r="F27" s="101"/>
      <c r="G27" s="101"/>
      <c r="H27" s="103"/>
      <c r="I27" s="104">
        <f>I26+J26+K26+L26</f>
        <v>160</v>
      </c>
      <c r="J27" s="104"/>
      <c r="K27" s="104"/>
      <c r="L27" s="104"/>
      <c r="M27" s="99"/>
    </row>
  </sheetData>
  <mergeCells count="12">
    <mergeCell ref="A26:A27"/>
    <mergeCell ref="M26:M27"/>
    <mergeCell ref="B27:D27"/>
    <mergeCell ref="E27:H27"/>
    <mergeCell ref="I27:L27"/>
    <mergeCell ref="B4:D4"/>
    <mergeCell ref="E4:H4"/>
    <mergeCell ref="M3:M6"/>
    <mergeCell ref="A3:A5"/>
    <mergeCell ref="B3:D3"/>
    <mergeCell ref="E3:H3"/>
    <mergeCell ref="I3:L3"/>
  </mergeCells>
  <printOptions/>
  <pageMargins left="0.71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전북버스운송사업조합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전북버스운송사업조합</dc:creator>
  <cp:keywords/>
  <dc:description/>
  <cp:lastModifiedBy>SEC</cp:lastModifiedBy>
  <cp:lastPrinted>2003-05-19T01:22:24Z</cp:lastPrinted>
  <dcterms:created xsi:type="dcterms:W3CDTF">2003-05-19T00:04:04Z</dcterms:created>
  <dcterms:modified xsi:type="dcterms:W3CDTF">2003-05-19T02:52:05Z</dcterms:modified>
  <cp:category/>
  <cp:version/>
  <cp:contentType/>
  <cp:contentStatus/>
</cp:coreProperties>
</file>