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60" windowHeight="8775" activeTab="0"/>
  </bookViews>
  <sheets>
    <sheet name="년식계" sheetId="1" r:id="rId1"/>
    <sheet name="년식현황" sheetId="2" r:id="rId2"/>
    <sheet name="차종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<sst xmlns="http://schemas.openxmlformats.org/spreadsheetml/2006/main" count="136" uniqueCount="62">
  <si>
    <t>계</t>
  </si>
  <si>
    <t>업체명</t>
  </si>
  <si>
    <t>리</t>
  </si>
  <si>
    <t>전북고속</t>
  </si>
  <si>
    <t>호남고속</t>
  </si>
  <si>
    <t>대한여객</t>
  </si>
  <si>
    <t>안전자동차</t>
  </si>
  <si>
    <t>전주고속</t>
  </si>
  <si>
    <t>소      계</t>
  </si>
  <si>
    <t>시    내    버    스</t>
  </si>
  <si>
    <t>신성여객</t>
  </si>
  <si>
    <t>전일여객</t>
  </si>
  <si>
    <t>제일여객</t>
  </si>
  <si>
    <t>남원여객</t>
  </si>
  <si>
    <t>무진장여객</t>
  </si>
  <si>
    <t>임순여객</t>
  </si>
  <si>
    <t>대한(고창)</t>
  </si>
  <si>
    <t>금일여객</t>
  </si>
  <si>
    <t>부안여객</t>
  </si>
  <si>
    <t>합계</t>
  </si>
  <si>
    <t>(리어/후론트)</t>
  </si>
  <si>
    <t>업종</t>
  </si>
  <si>
    <t>차종</t>
  </si>
  <si>
    <t>현  대</t>
  </si>
  <si>
    <t>대  우</t>
  </si>
  <si>
    <t>아시아</t>
  </si>
  <si>
    <t>쌍  용</t>
  </si>
  <si>
    <t>합    계</t>
  </si>
  <si>
    <t>리어</t>
  </si>
  <si>
    <t>농어촌버스</t>
  </si>
  <si>
    <t>총       계</t>
  </si>
  <si>
    <t>2003. 1/4분기 여객자동차 업종별 년식 총현황</t>
  </si>
  <si>
    <t>구분</t>
  </si>
  <si>
    <r>
      <t xml:space="preserve">합 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>계</t>
    </r>
  </si>
  <si>
    <t>후론트</t>
  </si>
  <si>
    <t>계</t>
  </si>
  <si>
    <t>리</t>
  </si>
  <si>
    <t>후</t>
  </si>
  <si>
    <t>시 외 버 스</t>
  </si>
  <si>
    <t>시 내 버 스</t>
  </si>
  <si>
    <t>농어촌버스</t>
  </si>
  <si>
    <t>2003. 1/4분기 업종별 년식 현황</t>
  </si>
  <si>
    <t>(리어/후론트)</t>
  </si>
  <si>
    <t>업종</t>
  </si>
  <si>
    <t>년   식</t>
  </si>
  <si>
    <t>합 계</t>
  </si>
  <si>
    <t>리</t>
  </si>
  <si>
    <t>후</t>
  </si>
  <si>
    <t>총계</t>
  </si>
  <si>
    <t xml:space="preserve">시 외 버 스 </t>
  </si>
  <si>
    <t>익산여객</t>
  </si>
  <si>
    <t>군산여객</t>
  </si>
  <si>
    <t>우성여객</t>
  </si>
  <si>
    <t>대한(정읍)</t>
  </si>
  <si>
    <t>신흥여객</t>
  </si>
  <si>
    <t>풍남여객</t>
  </si>
  <si>
    <t>광일여객</t>
  </si>
  <si>
    <t>2003. 1/4분기 업종별 차종 현황</t>
  </si>
  <si>
    <t>후론</t>
  </si>
  <si>
    <t>후론트</t>
  </si>
  <si>
    <t>계</t>
  </si>
  <si>
    <t>시 외 버 스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</si>
</sst>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\!\-* #,##0_-;_-* &quot;-&quot;_-;_-@_-"/>
  </numFmts>
  <fonts count="12">
    <font>
      <sz val="11"/>
      <name val="돋움"/>
      <family val="3"/>
    </font>
    <font>
      <b/>
      <sz val="20"/>
      <name val="HY신명조"/>
      <family val="1"/>
    </font>
    <font>
      <sz val="8"/>
      <name val="돋움"/>
      <family val="3"/>
    </font>
    <font>
      <b/>
      <sz val="20"/>
      <name val="돋움"/>
      <family val="3"/>
    </font>
    <font>
      <sz val="10.5"/>
      <name val="돋움"/>
      <family val="3"/>
    </font>
    <font>
      <sz val="10"/>
      <name val="돋움"/>
      <family val="3"/>
    </font>
    <font>
      <sz val="10.1"/>
      <name val="돋움"/>
      <family val="3"/>
    </font>
    <font>
      <b/>
      <sz val="10"/>
      <name val="돋움"/>
      <family val="3"/>
    </font>
    <font>
      <sz val="9.5"/>
      <name val="돋움"/>
      <family val="3"/>
    </font>
    <font>
      <sz val="9"/>
      <name val="돋움"/>
      <family val="3"/>
    </font>
    <font>
      <sz val="12"/>
      <name val="돋움"/>
      <family val="3"/>
    </font>
    <font>
      <sz val="11.5"/>
      <name val="돋움"/>
      <family val="3"/>
    </font>
  </fonts>
  <fills count="2">
    <fill>
      <patternFill/>
    </fill>
    <fill>
      <patternFill patternType="gray125"/>
    </fill>
  </fills>
  <borders count="16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ashDot"/>
      <right style="thin"/>
      <top style="thin"/>
      <bottom style="medium"/>
    </border>
    <border>
      <left style="thin"/>
      <right style="dashDot"/>
      <top style="thin"/>
      <bottom style="medium"/>
    </border>
    <border>
      <left style="double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Dot"/>
      <right>
        <color indexed="63"/>
      </right>
      <top style="medium"/>
      <bottom>
        <color indexed="63"/>
      </bottom>
    </border>
    <border>
      <left style="thin"/>
      <right style="dashDot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Dot"/>
      <right style="thin"/>
      <top style="medium"/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Dot"/>
      <right>
        <color indexed="63"/>
      </right>
      <top style="thin"/>
      <bottom style="thin"/>
    </border>
    <border>
      <left style="thin"/>
      <right style="dash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Dot"/>
      <right style="thin"/>
      <top style="thin"/>
      <bottom style="thin"/>
    </border>
    <border>
      <left style="double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 style="thin"/>
    </border>
    <border>
      <left style="thin"/>
      <right style="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dashDot"/>
      <right style="thin"/>
      <top style="double"/>
      <bottom style="medium"/>
    </border>
    <border>
      <left style="thin"/>
      <right style="dashDot"/>
      <top style="double"/>
      <bottom style="medium"/>
    </border>
    <border>
      <left style="double"/>
      <right style="dashed"/>
      <top style="double"/>
      <bottom style="medium"/>
    </border>
    <border>
      <left style="dashed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ashed"/>
      <top style="medium"/>
      <bottom style="thin"/>
    </border>
    <border>
      <left style="dash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ashDot"/>
      <right>
        <color indexed="63"/>
      </right>
      <top style="thin"/>
      <bottom style="double"/>
    </border>
    <border>
      <left style="thin"/>
      <right style="dashDot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ashDot"/>
      <right style="thin"/>
      <top style="thin"/>
      <bottom style="double"/>
    </border>
    <border>
      <left style="double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ashDot"/>
      <right style="thin"/>
      <top>
        <color indexed="63"/>
      </top>
      <bottom style="medium"/>
    </border>
    <border>
      <left style="thin"/>
      <right style="dashDot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Dot"/>
      <right style="thin"/>
      <top style="medium"/>
      <bottom style="medium"/>
    </border>
    <border>
      <left>
        <color indexed="63"/>
      </left>
      <right style="dashDot"/>
      <top style="medium"/>
      <bottom style="medium"/>
    </border>
    <border>
      <left style="double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dashDot"/>
      <top style="thin"/>
      <bottom>
        <color indexed="63"/>
      </bottom>
    </border>
    <border>
      <left style="double"/>
      <right style="dashDot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Dot"/>
      <top style="medium"/>
      <bottom style="thin"/>
    </border>
    <border>
      <left style="double"/>
      <right style="dashDot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ashDot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ashDot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ashDot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ashDot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ashDot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 style="double"/>
      <bottom style="medium"/>
    </border>
    <border>
      <left style="thin"/>
      <right style="dashDot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ashDot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dashDot"/>
      <right style="thin"/>
      <top style="medium"/>
      <bottom style="double"/>
    </border>
    <border>
      <left style="thin"/>
      <right style="dashDot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ashDot"/>
      <right style="thin"/>
      <top style="double"/>
      <bottom>
        <color indexed="63"/>
      </bottom>
    </border>
    <border>
      <left style="thin"/>
      <right style="dashDot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vertical="center"/>
    </xf>
    <xf numFmtId="0" fontId="9" fillId="0" borderId="49" xfId="0" applyNumberFormat="1" applyFont="1" applyBorder="1" applyAlignment="1">
      <alignment vertical="center"/>
    </xf>
    <xf numFmtId="0" fontId="9" fillId="0" borderId="50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8" fillId="0" borderId="92" xfId="0" applyFont="1" applyFill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0" fillId="0" borderId="98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10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0" fillId="0" borderId="102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vertical="center"/>
    </xf>
    <xf numFmtId="0" fontId="10" fillId="0" borderId="29" xfId="0" applyNumberFormat="1" applyFont="1" applyBorder="1" applyAlignment="1">
      <alignment vertical="center"/>
    </xf>
    <xf numFmtId="0" fontId="10" fillId="0" borderId="30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 vertical="center"/>
    </xf>
    <xf numFmtId="0" fontId="10" fillId="0" borderId="103" xfId="0" applyNumberFormat="1" applyFont="1" applyBorder="1" applyAlignment="1">
      <alignment vertical="center"/>
    </xf>
    <xf numFmtId="0" fontId="10" fillId="0" borderId="104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5" xfId="0" applyFont="1" applyBorder="1" applyAlignment="1">
      <alignment vertical="center"/>
    </xf>
    <xf numFmtId="0" fontId="11" fillId="0" borderId="106" xfId="0" applyFont="1" applyBorder="1" applyAlignment="1">
      <alignment horizontal="center" vertical="center"/>
    </xf>
    <xf numFmtId="0" fontId="10" fillId="0" borderId="107" xfId="0" applyNumberFormat="1" applyFont="1" applyBorder="1" applyAlignment="1">
      <alignment vertical="center"/>
    </xf>
    <xf numFmtId="0" fontId="10" fillId="0" borderId="108" xfId="0" applyNumberFormat="1" applyFont="1" applyBorder="1" applyAlignment="1">
      <alignment vertical="center"/>
    </xf>
    <xf numFmtId="0" fontId="10" fillId="0" borderId="95" xfId="0" applyNumberFormat="1" applyFont="1" applyBorder="1" applyAlignment="1">
      <alignment vertical="center"/>
    </xf>
    <xf numFmtId="0" fontId="10" fillId="0" borderId="109" xfId="0" applyNumberFormat="1" applyFont="1" applyBorder="1" applyAlignment="1">
      <alignment vertical="center"/>
    </xf>
    <xf numFmtId="0" fontId="10" fillId="0" borderId="35" xfId="0" applyNumberFormat="1" applyFont="1" applyBorder="1" applyAlignment="1">
      <alignment vertical="center"/>
    </xf>
    <xf numFmtId="0" fontId="10" fillId="0" borderId="110" xfId="0" applyNumberFormat="1" applyFont="1" applyBorder="1" applyAlignment="1">
      <alignment vertical="center"/>
    </xf>
    <xf numFmtId="0" fontId="10" fillId="0" borderId="111" xfId="0" applyNumberFormat="1" applyFont="1" applyBorder="1" applyAlignment="1">
      <alignment vertical="center"/>
    </xf>
    <xf numFmtId="0" fontId="10" fillId="0" borderId="112" xfId="0" applyFont="1" applyBorder="1" applyAlignment="1">
      <alignment vertical="center"/>
    </xf>
    <xf numFmtId="0" fontId="10" fillId="0" borderId="113" xfId="0" applyFont="1" applyBorder="1" applyAlignment="1">
      <alignment vertical="center"/>
    </xf>
    <xf numFmtId="0" fontId="10" fillId="0" borderId="114" xfId="0" applyFont="1" applyBorder="1" applyAlignment="1">
      <alignment vertical="center"/>
    </xf>
    <xf numFmtId="0" fontId="11" fillId="0" borderId="115" xfId="0" applyFont="1" applyBorder="1" applyAlignment="1">
      <alignment horizontal="center" vertical="center"/>
    </xf>
    <xf numFmtId="0" fontId="10" fillId="0" borderId="116" xfId="0" applyNumberFormat="1" applyFont="1" applyBorder="1" applyAlignment="1">
      <alignment vertical="center"/>
    </xf>
    <xf numFmtId="0" fontId="10" fillId="0" borderId="51" xfId="0" applyNumberFormat="1" applyFont="1" applyBorder="1" applyAlignment="1">
      <alignment vertical="center"/>
    </xf>
    <xf numFmtId="0" fontId="10" fillId="0" borderId="52" xfId="0" applyNumberFormat="1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117" xfId="0" applyFont="1" applyBorder="1" applyAlignment="1">
      <alignment vertical="center"/>
    </xf>
    <xf numFmtId="0" fontId="10" fillId="0" borderId="118" xfId="0" applyFont="1" applyBorder="1" applyAlignment="1">
      <alignment vertical="center"/>
    </xf>
    <xf numFmtId="0" fontId="11" fillId="0" borderId="119" xfId="0" applyFont="1" applyBorder="1" applyAlignment="1">
      <alignment horizontal="center" vertical="center"/>
    </xf>
    <xf numFmtId="0" fontId="10" fillId="0" borderId="120" xfId="0" applyNumberFormat="1" applyFont="1" applyBorder="1" applyAlignment="1">
      <alignment vertical="center"/>
    </xf>
    <xf numFmtId="0" fontId="10" fillId="0" borderId="43" xfId="0" applyNumberFormat="1" applyFont="1" applyBorder="1" applyAlignment="1">
      <alignment vertical="center"/>
    </xf>
    <xf numFmtId="0" fontId="10" fillId="0" borderId="41" xfId="0" applyNumberFormat="1" applyFont="1" applyBorder="1" applyAlignment="1">
      <alignment vertical="center"/>
    </xf>
    <xf numFmtId="0" fontId="10" fillId="0" borderId="42" xfId="0" applyNumberFormat="1" applyFont="1" applyBorder="1" applyAlignment="1">
      <alignment vertical="center"/>
    </xf>
    <xf numFmtId="0" fontId="10" fillId="0" borderId="39" xfId="0" applyNumberFormat="1" applyFont="1" applyBorder="1" applyAlignment="1">
      <alignment vertical="center"/>
    </xf>
    <xf numFmtId="0" fontId="10" fillId="0" borderId="40" xfId="0" applyNumberFormat="1" applyFont="1" applyBorder="1" applyAlignment="1">
      <alignment vertical="center"/>
    </xf>
    <xf numFmtId="0" fontId="10" fillId="0" borderId="121" xfId="0" applyNumberFormat="1" applyFont="1" applyBorder="1" applyAlignment="1">
      <alignment vertical="center"/>
    </xf>
    <xf numFmtId="0" fontId="10" fillId="0" borderId="122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10" fillId="0" borderId="123" xfId="0" applyFont="1" applyFill="1" applyBorder="1" applyAlignment="1">
      <alignment vertical="center"/>
    </xf>
    <xf numFmtId="0" fontId="10" fillId="0" borderId="10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66" xfId="0" applyNumberFormat="1" applyFont="1" applyBorder="1" applyAlignment="1">
      <alignment vertical="center"/>
    </xf>
    <xf numFmtId="0" fontId="10" fillId="0" borderId="64" xfId="0" applyNumberFormat="1" applyFont="1" applyBorder="1" applyAlignment="1">
      <alignment vertical="center"/>
    </xf>
    <xf numFmtId="0" fontId="10" fillId="0" borderId="65" xfId="0" applyNumberFormat="1" applyFont="1" applyBorder="1" applyAlignment="1">
      <alignment vertical="center"/>
    </xf>
    <xf numFmtId="0" fontId="10" fillId="0" borderId="59" xfId="0" applyNumberFormat="1" applyFont="1" applyBorder="1" applyAlignment="1">
      <alignment vertical="center"/>
    </xf>
    <xf numFmtId="0" fontId="10" fillId="0" borderId="63" xfId="0" applyNumberFormat="1" applyFont="1" applyBorder="1" applyAlignment="1">
      <alignment vertical="center"/>
    </xf>
    <xf numFmtId="0" fontId="10" fillId="0" borderId="114" xfId="0" applyFont="1" applyFill="1" applyBorder="1" applyAlignment="1">
      <alignment vertical="center"/>
    </xf>
    <xf numFmtId="0" fontId="10" fillId="0" borderId="124" xfId="0" applyFont="1" applyBorder="1" applyAlignment="1">
      <alignment vertical="center"/>
    </xf>
    <xf numFmtId="0" fontId="10" fillId="0" borderId="116" xfId="0" applyFont="1" applyBorder="1" applyAlignment="1">
      <alignment vertical="center"/>
    </xf>
    <xf numFmtId="0" fontId="10" fillId="0" borderId="125" xfId="0" applyFont="1" applyBorder="1" applyAlignment="1">
      <alignment vertical="center"/>
    </xf>
    <xf numFmtId="0" fontId="10" fillId="0" borderId="12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27" xfId="0" applyFont="1" applyFill="1" applyBorder="1" applyAlignment="1">
      <alignment vertical="center"/>
    </xf>
    <xf numFmtId="0" fontId="10" fillId="0" borderId="128" xfId="0" applyNumberFormat="1" applyFont="1" applyBorder="1" applyAlignment="1">
      <alignment vertical="center"/>
    </xf>
    <xf numFmtId="0" fontId="10" fillId="0" borderId="129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10" fillId="0" borderId="130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131" xfId="0" applyFont="1" applyBorder="1" applyAlignment="1">
      <alignment vertical="center"/>
    </xf>
    <xf numFmtId="41" fontId="10" fillId="0" borderId="132" xfId="17" applyFont="1" applyBorder="1" applyAlignment="1">
      <alignment vertical="center"/>
    </xf>
    <xf numFmtId="41" fontId="10" fillId="0" borderId="86" xfId="17" applyFont="1" applyBorder="1" applyAlignment="1">
      <alignment vertical="center"/>
    </xf>
    <xf numFmtId="41" fontId="10" fillId="0" borderId="13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41" fontId="0" fillId="0" borderId="138" xfId="17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41" fontId="0" fillId="0" borderId="139" xfId="17" applyFont="1" applyBorder="1" applyAlignment="1">
      <alignment horizontal="center" vertical="center"/>
    </xf>
    <xf numFmtId="41" fontId="0" fillId="0" borderId="140" xfId="0" applyNumberFormat="1" applyBorder="1" applyAlignment="1">
      <alignment vertical="center"/>
    </xf>
    <xf numFmtId="0" fontId="0" fillId="0" borderId="141" xfId="17" applyNumberFormat="1" applyFont="1" applyBorder="1" applyAlignment="1">
      <alignment vertical="center"/>
    </xf>
    <xf numFmtId="0" fontId="0" fillId="0" borderId="142" xfId="17" applyNumberFormat="1" applyFont="1" applyBorder="1" applyAlignment="1">
      <alignment vertical="center"/>
    </xf>
    <xf numFmtId="0" fontId="0" fillId="0" borderId="143" xfId="17" applyNumberFormat="1" applyFont="1" applyBorder="1" applyAlignment="1">
      <alignment vertical="center"/>
    </xf>
    <xf numFmtId="0" fontId="0" fillId="0" borderId="144" xfId="17" applyNumberFormat="1" applyFont="1" applyBorder="1" applyAlignment="1">
      <alignment vertical="center"/>
    </xf>
    <xf numFmtId="0" fontId="0" fillId="0" borderId="145" xfId="17" applyNumberFormat="1" applyFont="1" applyBorder="1" applyAlignment="1">
      <alignment vertical="center"/>
    </xf>
    <xf numFmtId="0" fontId="0" fillId="0" borderId="146" xfId="17" applyNumberFormat="1" applyFont="1" applyBorder="1" applyAlignment="1">
      <alignment vertical="center"/>
    </xf>
    <xf numFmtId="0" fontId="0" fillId="0" borderId="147" xfId="17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120" xfId="0" applyFont="1" applyBorder="1" applyAlignment="1">
      <alignment horizontal="center" vertical="center"/>
    </xf>
    <xf numFmtId="0" fontId="0" fillId="0" borderId="148" xfId="0" applyFont="1" applyBorder="1" applyAlignment="1">
      <alignment horizontal="center" vertical="center"/>
    </xf>
    <xf numFmtId="0" fontId="0" fillId="0" borderId="149" xfId="0" applyNumberFormat="1" applyBorder="1" applyAlignment="1">
      <alignment horizontal="center" vertical="center"/>
    </xf>
    <xf numFmtId="0" fontId="0" fillId="0" borderId="150" xfId="0" applyBorder="1" applyAlignment="1">
      <alignment vertical="center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  <xf numFmtId="0" fontId="0" fillId="0" borderId="153" xfId="0" applyBorder="1" applyAlignment="1">
      <alignment vertical="center"/>
    </xf>
    <xf numFmtId="0" fontId="0" fillId="0" borderId="154" xfId="0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156" xfId="0" applyBorder="1" applyAlignment="1">
      <alignment vertical="center"/>
    </xf>
    <xf numFmtId="0" fontId="0" fillId="0" borderId="157" xfId="0" applyBorder="1" applyAlignment="1">
      <alignment vertical="center"/>
    </xf>
    <xf numFmtId="0" fontId="0" fillId="0" borderId="102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0" fontId="0" fillId="0" borderId="159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0" xfId="0" applyFont="1" applyBorder="1" applyAlignment="1">
      <alignment horizontal="center" vertical="center"/>
    </xf>
    <xf numFmtId="0" fontId="0" fillId="0" borderId="16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0" fillId="0" borderId="16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77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10" fillId="0" borderId="16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1648;&#46020;&#48512;\&#50641;&#49472;\&#52264;&#47049;&#45824;&#51109;\&#52509;,&#49884;&#50808;.&#45453;&#506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계"/>
      <sheetName val="분기계"/>
      <sheetName val="년식별"/>
      <sheetName val="차종별"/>
      <sheetName val="전북"/>
      <sheetName val="호남"/>
      <sheetName val="대한"/>
      <sheetName val="안전"/>
      <sheetName val="전주"/>
      <sheetName val="무진장"/>
      <sheetName val="임순"/>
      <sheetName val="고창"/>
      <sheetName val="금일"/>
      <sheetName val="부안"/>
    </sheetNames>
    <sheetDataSet>
      <sheetData sheetId="0">
        <row r="2">
          <cell r="L2" t="str">
            <v>작성일 : 2003.  4월말</v>
          </cell>
        </row>
        <row r="56">
          <cell r="G56">
            <v>19</v>
          </cell>
        </row>
        <row r="57">
          <cell r="G57">
            <v>55</v>
          </cell>
        </row>
        <row r="58">
          <cell r="G58">
            <v>13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D62">
            <v>0</v>
          </cell>
          <cell r="G62">
            <v>15</v>
          </cell>
        </row>
        <row r="63">
          <cell r="D63">
            <v>0</v>
          </cell>
          <cell r="G63">
            <v>13</v>
          </cell>
        </row>
        <row r="64">
          <cell r="D64">
            <v>0</v>
          </cell>
          <cell r="G64">
            <v>49</v>
          </cell>
        </row>
        <row r="65">
          <cell r="D65">
            <v>0</v>
          </cell>
          <cell r="G65">
            <v>58</v>
          </cell>
        </row>
        <row r="66">
          <cell r="D66">
            <v>0</v>
          </cell>
          <cell r="G66">
            <v>37</v>
          </cell>
        </row>
        <row r="67">
          <cell r="G67">
            <v>3</v>
          </cell>
        </row>
        <row r="68">
          <cell r="B68">
            <v>166</v>
          </cell>
          <cell r="C68">
            <v>32</v>
          </cell>
          <cell r="D68">
            <v>0</v>
          </cell>
          <cell r="E68">
            <v>64</v>
          </cell>
          <cell r="F68">
            <v>0</v>
          </cell>
        </row>
        <row r="80">
          <cell r="G80">
            <v>4</v>
          </cell>
        </row>
        <row r="81">
          <cell r="G81">
            <v>9</v>
          </cell>
        </row>
        <row r="82">
          <cell r="G82">
            <v>2</v>
          </cell>
        </row>
        <row r="83">
          <cell r="G83">
            <v>5</v>
          </cell>
        </row>
        <row r="84">
          <cell r="G84">
            <v>5</v>
          </cell>
        </row>
        <row r="85">
          <cell r="G85">
            <v>7</v>
          </cell>
        </row>
        <row r="86">
          <cell r="D86">
            <v>0</v>
          </cell>
          <cell r="G86">
            <v>11</v>
          </cell>
        </row>
        <row r="87">
          <cell r="D87">
            <v>0</v>
          </cell>
          <cell r="G87">
            <v>9</v>
          </cell>
        </row>
        <row r="88">
          <cell r="D88">
            <v>0</v>
          </cell>
          <cell r="G88">
            <v>21</v>
          </cell>
        </row>
        <row r="89">
          <cell r="D89">
            <v>0</v>
          </cell>
          <cell r="G89">
            <v>11</v>
          </cell>
        </row>
        <row r="90">
          <cell r="D90">
            <v>0</v>
          </cell>
          <cell r="G90">
            <v>7</v>
          </cell>
        </row>
        <row r="91">
          <cell r="G91">
            <v>0</v>
          </cell>
        </row>
        <row r="92">
          <cell r="B92">
            <v>29</v>
          </cell>
          <cell r="C92">
            <v>47</v>
          </cell>
          <cell r="D92">
            <v>0</v>
          </cell>
          <cell r="E92">
            <v>15</v>
          </cell>
          <cell r="F92">
            <v>0</v>
          </cell>
        </row>
        <row r="104">
          <cell r="G104">
            <v>6</v>
          </cell>
        </row>
        <row r="105">
          <cell r="G105">
            <v>17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D110">
            <v>0</v>
          </cell>
          <cell r="G110">
            <v>5</v>
          </cell>
        </row>
        <row r="111">
          <cell r="D111">
            <v>0</v>
          </cell>
          <cell r="G111">
            <v>3</v>
          </cell>
        </row>
        <row r="112">
          <cell r="D112">
            <v>0</v>
          </cell>
          <cell r="G112">
            <v>5</v>
          </cell>
        </row>
        <row r="113">
          <cell r="D113">
            <v>0</v>
          </cell>
          <cell r="G113">
            <v>26</v>
          </cell>
        </row>
        <row r="114">
          <cell r="D114">
            <v>0</v>
          </cell>
          <cell r="G114">
            <v>5</v>
          </cell>
        </row>
        <row r="115">
          <cell r="G115">
            <v>0</v>
          </cell>
        </row>
        <row r="116">
          <cell r="B116">
            <v>62</v>
          </cell>
          <cell r="C116">
            <v>3</v>
          </cell>
          <cell r="D116">
            <v>0</v>
          </cell>
          <cell r="E116">
            <v>2</v>
          </cell>
          <cell r="F116">
            <v>0</v>
          </cell>
        </row>
        <row r="127">
          <cell r="G127">
            <v>0</v>
          </cell>
        </row>
        <row r="128">
          <cell r="E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</v>
          </cell>
        </row>
        <row r="132">
          <cell r="G132">
            <v>3</v>
          </cell>
        </row>
        <row r="133">
          <cell r="D133">
            <v>0</v>
          </cell>
          <cell r="G133">
            <v>7</v>
          </cell>
        </row>
        <row r="134">
          <cell r="D134">
            <v>0</v>
          </cell>
          <cell r="G134">
            <v>12</v>
          </cell>
        </row>
        <row r="135">
          <cell r="D135">
            <v>0</v>
          </cell>
          <cell r="G135">
            <v>19</v>
          </cell>
        </row>
        <row r="136">
          <cell r="D136">
            <v>0</v>
          </cell>
          <cell r="G136">
            <v>10</v>
          </cell>
        </row>
        <row r="137">
          <cell r="D137">
            <v>0</v>
          </cell>
          <cell r="G137">
            <v>1</v>
          </cell>
        </row>
        <row r="138">
          <cell r="G138">
            <v>0</v>
          </cell>
        </row>
        <row r="139">
          <cell r="B139">
            <v>21</v>
          </cell>
          <cell r="C139">
            <v>26</v>
          </cell>
          <cell r="D139">
            <v>0</v>
          </cell>
          <cell r="E139">
            <v>7</v>
          </cell>
          <cell r="F139">
            <v>0</v>
          </cell>
        </row>
        <row r="151">
          <cell r="G151">
            <v>3</v>
          </cell>
        </row>
        <row r="152">
          <cell r="G152">
            <v>2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D157">
            <v>0</v>
          </cell>
          <cell r="G157">
            <v>4</v>
          </cell>
        </row>
        <row r="158">
          <cell r="D158">
            <v>0</v>
          </cell>
          <cell r="G158">
            <v>4</v>
          </cell>
        </row>
        <row r="159">
          <cell r="D159">
            <v>0</v>
          </cell>
          <cell r="G159">
            <v>12</v>
          </cell>
        </row>
        <row r="160">
          <cell r="D160">
            <v>0</v>
          </cell>
          <cell r="G160">
            <v>18</v>
          </cell>
        </row>
        <row r="161">
          <cell r="D161">
            <v>0</v>
          </cell>
          <cell r="G161">
            <v>6</v>
          </cell>
        </row>
        <row r="162">
          <cell r="G162">
            <v>0</v>
          </cell>
        </row>
        <row r="163">
          <cell r="B163">
            <v>28</v>
          </cell>
          <cell r="C163">
            <v>5</v>
          </cell>
          <cell r="D163">
            <v>0</v>
          </cell>
          <cell r="E163">
            <v>16</v>
          </cell>
          <cell r="F163">
            <v>0</v>
          </cell>
        </row>
        <row r="255">
          <cell r="G255">
            <v>15</v>
          </cell>
        </row>
        <row r="256">
          <cell r="G256">
            <v>12</v>
          </cell>
        </row>
        <row r="257">
          <cell r="G257">
            <v>14</v>
          </cell>
        </row>
        <row r="258">
          <cell r="G258">
            <v>5</v>
          </cell>
        </row>
        <row r="259">
          <cell r="G259">
            <v>0</v>
          </cell>
        </row>
        <row r="260">
          <cell r="G260">
            <v>5</v>
          </cell>
        </row>
        <row r="261">
          <cell r="D261">
            <v>0</v>
          </cell>
          <cell r="G261">
            <v>14</v>
          </cell>
        </row>
        <row r="262">
          <cell r="D262">
            <v>0</v>
          </cell>
          <cell r="G262">
            <v>13</v>
          </cell>
        </row>
        <row r="263">
          <cell r="D263">
            <v>0</v>
          </cell>
          <cell r="G263">
            <v>11</v>
          </cell>
        </row>
        <row r="264">
          <cell r="D264">
            <v>0</v>
          </cell>
          <cell r="G264">
            <v>9</v>
          </cell>
        </row>
        <row r="265">
          <cell r="D265">
            <v>0</v>
          </cell>
          <cell r="G265">
            <v>0</v>
          </cell>
        </row>
        <row r="266">
          <cell r="G266">
            <v>0</v>
          </cell>
        </row>
        <row r="267">
          <cell r="B267">
            <v>77</v>
          </cell>
          <cell r="C267">
            <v>21</v>
          </cell>
          <cell r="D267">
            <v>0</v>
          </cell>
          <cell r="E267">
            <v>0</v>
          </cell>
          <cell r="F267">
            <v>0</v>
          </cell>
        </row>
        <row r="279">
          <cell r="G279">
            <v>12</v>
          </cell>
        </row>
        <row r="280">
          <cell r="G280">
            <v>11</v>
          </cell>
        </row>
        <row r="281">
          <cell r="G281">
            <v>8</v>
          </cell>
        </row>
        <row r="282">
          <cell r="G282">
            <v>4</v>
          </cell>
        </row>
        <row r="283">
          <cell r="G283">
            <v>0</v>
          </cell>
        </row>
        <row r="284">
          <cell r="G284">
            <v>7</v>
          </cell>
        </row>
        <row r="285">
          <cell r="D285">
            <v>0</v>
          </cell>
          <cell r="G285">
            <v>16</v>
          </cell>
        </row>
        <row r="286">
          <cell r="D286">
            <v>0</v>
          </cell>
          <cell r="G286">
            <v>26</v>
          </cell>
        </row>
        <row r="287">
          <cell r="D287">
            <v>0</v>
          </cell>
          <cell r="G287">
            <v>11</v>
          </cell>
        </row>
        <row r="288">
          <cell r="D288">
            <v>0</v>
          </cell>
          <cell r="G288">
            <v>0</v>
          </cell>
        </row>
        <row r="289">
          <cell r="D289">
            <v>0</v>
          </cell>
          <cell r="G289">
            <v>0</v>
          </cell>
        </row>
        <row r="290">
          <cell r="G290">
            <v>0</v>
          </cell>
        </row>
        <row r="291">
          <cell r="B291">
            <v>79</v>
          </cell>
          <cell r="C291">
            <v>10</v>
          </cell>
          <cell r="D291">
            <v>0</v>
          </cell>
          <cell r="E291">
            <v>6</v>
          </cell>
          <cell r="F291">
            <v>0</v>
          </cell>
        </row>
        <row r="303">
          <cell r="G303">
            <v>7</v>
          </cell>
        </row>
        <row r="304">
          <cell r="G304">
            <v>13</v>
          </cell>
        </row>
        <row r="305">
          <cell r="G305">
            <v>10</v>
          </cell>
        </row>
        <row r="306">
          <cell r="G306">
            <v>4</v>
          </cell>
        </row>
        <row r="307">
          <cell r="G307">
            <v>0</v>
          </cell>
        </row>
        <row r="308">
          <cell r="G308">
            <v>8</v>
          </cell>
        </row>
        <row r="309">
          <cell r="D309">
            <v>0</v>
          </cell>
          <cell r="G309">
            <v>6</v>
          </cell>
        </row>
        <row r="310">
          <cell r="D310">
            <v>0</v>
          </cell>
          <cell r="G310">
            <v>10</v>
          </cell>
        </row>
        <row r="311">
          <cell r="D311">
            <v>0</v>
          </cell>
          <cell r="G311">
            <v>16</v>
          </cell>
        </row>
        <row r="312">
          <cell r="D312">
            <v>0</v>
          </cell>
          <cell r="G312">
            <v>14</v>
          </cell>
        </row>
        <row r="313">
          <cell r="D313">
            <v>0</v>
          </cell>
          <cell r="G313">
            <v>7</v>
          </cell>
        </row>
        <row r="314">
          <cell r="G314">
            <v>0</v>
          </cell>
        </row>
        <row r="315">
          <cell r="B315">
            <v>50</v>
          </cell>
          <cell r="C315">
            <v>45</v>
          </cell>
          <cell r="D315">
            <v>0</v>
          </cell>
          <cell r="E315">
            <v>0</v>
          </cell>
          <cell r="F315">
            <v>0</v>
          </cell>
        </row>
        <row r="330">
          <cell r="G330">
            <v>0</v>
          </cell>
        </row>
        <row r="331">
          <cell r="G331">
            <v>13</v>
          </cell>
        </row>
        <row r="332">
          <cell r="G332">
            <v>7</v>
          </cell>
        </row>
        <row r="333">
          <cell r="G333">
            <v>2</v>
          </cell>
        </row>
        <row r="334">
          <cell r="G334">
            <v>2</v>
          </cell>
        </row>
        <row r="335">
          <cell r="G335">
            <v>12</v>
          </cell>
        </row>
        <row r="336">
          <cell r="D336">
            <v>0</v>
          </cell>
          <cell r="G336">
            <v>5</v>
          </cell>
        </row>
        <row r="337">
          <cell r="D337">
            <v>0</v>
          </cell>
          <cell r="G337">
            <v>10</v>
          </cell>
        </row>
        <row r="338">
          <cell r="D338">
            <v>0</v>
          </cell>
          <cell r="G338">
            <v>10</v>
          </cell>
        </row>
        <row r="339">
          <cell r="D339">
            <v>0</v>
          </cell>
          <cell r="G339">
            <v>11</v>
          </cell>
        </row>
        <row r="340">
          <cell r="D340">
            <v>0</v>
          </cell>
          <cell r="G340">
            <v>5</v>
          </cell>
        </row>
        <row r="341">
          <cell r="G341">
            <v>0</v>
          </cell>
        </row>
        <row r="342">
          <cell r="B342">
            <v>31</v>
          </cell>
          <cell r="C342">
            <v>46</v>
          </cell>
          <cell r="D342">
            <v>0</v>
          </cell>
          <cell r="E342">
            <v>0</v>
          </cell>
          <cell r="F342">
            <v>0</v>
          </cell>
        </row>
        <row r="354">
          <cell r="G354">
            <v>0</v>
          </cell>
        </row>
        <row r="355">
          <cell r="G355">
            <v>6</v>
          </cell>
        </row>
        <row r="356">
          <cell r="G356">
            <v>3</v>
          </cell>
        </row>
        <row r="357">
          <cell r="G357">
            <v>2</v>
          </cell>
        </row>
        <row r="358">
          <cell r="G358">
            <v>2</v>
          </cell>
        </row>
        <row r="359">
          <cell r="G359">
            <v>2</v>
          </cell>
        </row>
        <row r="360">
          <cell r="D360">
            <v>0</v>
          </cell>
          <cell r="G360">
            <v>2</v>
          </cell>
        </row>
        <row r="361">
          <cell r="D361">
            <v>0</v>
          </cell>
          <cell r="G361">
            <v>7</v>
          </cell>
        </row>
        <row r="362">
          <cell r="D362">
            <v>0</v>
          </cell>
          <cell r="G362">
            <v>7</v>
          </cell>
        </row>
        <row r="363">
          <cell r="D363">
            <v>0</v>
          </cell>
          <cell r="G363">
            <v>8</v>
          </cell>
        </row>
        <row r="364">
          <cell r="D364">
            <v>0</v>
          </cell>
          <cell r="G364">
            <v>6</v>
          </cell>
        </row>
        <row r="365">
          <cell r="G365">
            <v>0</v>
          </cell>
        </row>
        <row r="366">
          <cell r="B366">
            <v>35</v>
          </cell>
          <cell r="C366">
            <v>10</v>
          </cell>
          <cell r="D366">
            <v>0</v>
          </cell>
          <cell r="E366">
            <v>0</v>
          </cell>
          <cell r="F366">
            <v>0</v>
          </cell>
        </row>
        <row r="403">
          <cell r="G403">
            <v>0</v>
          </cell>
        </row>
        <row r="404">
          <cell r="G404">
            <v>1</v>
          </cell>
        </row>
        <row r="405">
          <cell r="G405">
            <v>3</v>
          </cell>
        </row>
        <row r="406">
          <cell r="G406">
            <v>2</v>
          </cell>
        </row>
        <row r="407">
          <cell r="G407">
            <v>8</v>
          </cell>
        </row>
        <row r="408">
          <cell r="G408">
            <v>8</v>
          </cell>
        </row>
        <row r="409">
          <cell r="D409">
            <v>0</v>
          </cell>
          <cell r="G409">
            <v>22</v>
          </cell>
        </row>
        <row r="410">
          <cell r="D410">
            <v>1</v>
          </cell>
          <cell r="G410">
            <v>11</v>
          </cell>
        </row>
        <row r="411">
          <cell r="D411">
            <v>2</v>
          </cell>
          <cell r="G411">
            <v>18</v>
          </cell>
        </row>
        <row r="412">
          <cell r="D412">
            <v>5</v>
          </cell>
          <cell r="G412">
            <v>11</v>
          </cell>
        </row>
        <row r="413">
          <cell r="D413">
            <v>0</v>
          </cell>
          <cell r="G413">
            <v>2</v>
          </cell>
        </row>
        <row r="414">
          <cell r="G414">
            <v>0</v>
          </cell>
        </row>
        <row r="415">
          <cell r="B415">
            <v>22</v>
          </cell>
          <cell r="C415">
            <v>54</v>
          </cell>
          <cell r="D415">
            <v>8</v>
          </cell>
          <cell r="E415">
            <v>2</v>
          </cell>
          <cell r="F415">
            <v>0</v>
          </cell>
        </row>
        <row r="430">
          <cell r="G430">
            <v>2</v>
          </cell>
        </row>
        <row r="431">
          <cell r="G431">
            <v>0</v>
          </cell>
        </row>
        <row r="432">
          <cell r="G432">
            <v>3</v>
          </cell>
        </row>
        <row r="433">
          <cell r="G433">
            <v>6</v>
          </cell>
        </row>
        <row r="434">
          <cell r="G434">
            <v>6</v>
          </cell>
        </row>
        <row r="435">
          <cell r="G435">
            <v>7</v>
          </cell>
        </row>
        <row r="436">
          <cell r="D436">
            <v>0</v>
          </cell>
          <cell r="G436">
            <v>6</v>
          </cell>
        </row>
        <row r="437">
          <cell r="D437">
            <v>2</v>
          </cell>
          <cell r="G437">
            <v>11</v>
          </cell>
        </row>
        <row r="438">
          <cell r="D438">
            <v>2</v>
          </cell>
          <cell r="G438">
            <v>7</v>
          </cell>
        </row>
        <row r="439">
          <cell r="D439">
            <v>2</v>
          </cell>
          <cell r="G439">
            <v>7</v>
          </cell>
        </row>
        <row r="440">
          <cell r="D440">
            <v>0</v>
          </cell>
          <cell r="G440">
            <v>0</v>
          </cell>
        </row>
        <row r="441">
          <cell r="G441">
            <v>0</v>
          </cell>
        </row>
        <row r="442">
          <cell r="B442">
            <v>14</v>
          </cell>
          <cell r="C442">
            <v>35</v>
          </cell>
          <cell r="D442">
            <v>6</v>
          </cell>
          <cell r="E442">
            <v>0</v>
          </cell>
          <cell r="F442">
            <v>0</v>
          </cell>
        </row>
        <row r="454">
          <cell r="G454">
            <v>0</v>
          </cell>
        </row>
        <row r="455">
          <cell r="G455">
            <v>1</v>
          </cell>
        </row>
        <row r="456">
          <cell r="G456">
            <v>1</v>
          </cell>
        </row>
        <row r="457">
          <cell r="G457">
            <v>0</v>
          </cell>
        </row>
        <row r="458">
          <cell r="G458">
            <v>4</v>
          </cell>
        </row>
        <row r="459">
          <cell r="D459">
            <v>0</v>
          </cell>
          <cell r="G459">
            <v>1</v>
          </cell>
        </row>
        <row r="460">
          <cell r="D460">
            <v>0</v>
          </cell>
          <cell r="G460">
            <v>6</v>
          </cell>
        </row>
        <row r="461">
          <cell r="D461">
            <v>1</v>
          </cell>
          <cell r="G461">
            <v>13</v>
          </cell>
        </row>
        <row r="462">
          <cell r="D462">
            <v>0</v>
          </cell>
          <cell r="G462">
            <v>7</v>
          </cell>
        </row>
        <row r="463">
          <cell r="D463">
            <v>1</v>
          </cell>
          <cell r="G463">
            <v>5</v>
          </cell>
        </row>
        <row r="464">
          <cell r="G464">
            <v>2</v>
          </cell>
        </row>
        <row r="466">
          <cell r="B466">
            <v>5</v>
          </cell>
          <cell r="C466">
            <v>32</v>
          </cell>
          <cell r="D466">
            <v>2</v>
          </cell>
          <cell r="E466">
            <v>1</v>
          </cell>
          <cell r="F466">
            <v>0</v>
          </cell>
        </row>
        <row r="502">
          <cell r="G502">
            <v>0</v>
          </cell>
        </row>
        <row r="503">
          <cell r="G503">
            <v>1</v>
          </cell>
        </row>
        <row r="504">
          <cell r="G504">
            <v>1</v>
          </cell>
        </row>
        <row r="505">
          <cell r="G505">
            <v>0</v>
          </cell>
        </row>
        <row r="506">
          <cell r="G506">
            <v>2</v>
          </cell>
        </row>
        <row r="507">
          <cell r="G507">
            <v>6</v>
          </cell>
        </row>
        <row r="508">
          <cell r="D508">
            <v>0</v>
          </cell>
          <cell r="G508">
            <v>5</v>
          </cell>
        </row>
        <row r="509">
          <cell r="D509">
            <v>0</v>
          </cell>
          <cell r="G509">
            <v>18</v>
          </cell>
        </row>
        <row r="510">
          <cell r="D510">
            <v>0</v>
          </cell>
          <cell r="G510">
            <v>20</v>
          </cell>
        </row>
        <row r="511">
          <cell r="D511">
            <v>0</v>
          </cell>
          <cell r="G511">
            <v>16</v>
          </cell>
        </row>
        <row r="512">
          <cell r="D512">
            <v>0</v>
          </cell>
          <cell r="G512">
            <v>7</v>
          </cell>
        </row>
        <row r="513">
          <cell r="G513">
            <v>0</v>
          </cell>
        </row>
        <row r="514">
          <cell r="B514">
            <v>17</v>
          </cell>
          <cell r="C514">
            <v>58</v>
          </cell>
          <cell r="D514">
            <v>0</v>
          </cell>
          <cell r="E514">
            <v>1</v>
          </cell>
          <cell r="F514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1</v>
          </cell>
        </row>
        <row r="529">
          <cell r="G529">
            <v>0</v>
          </cell>
        </row>
        <row r="530">
          <cell r="G530">
            <v>1</v>
          </cell>
        </row>
        <row r="531">
          <cell r="G531">
            <v>10</v>
          </cell>
        </row>
        <row r="532">
          <cell r="D532">
            <v>0</v>
          </cell>
          <cell r="G532">
            <v>5</v>
          </cell>
        </row>
        <row r="533">
          <cell r="D533">
            <v>0</v>
          </cell>
          <cell r="G533">
            <v>15</v>
          </cell>
        </row>
        <row r="534">
          <cell r="D534">
            <v>0</v>
          </cell>
          <cell r="G534">
            <v>11</v>
          </cell>
        </row>
        <row r="535">
          <cell r="D535">
            <v>0</v>
          </cell>
          <cell r="G535">
            <v>8</v>
          </cell>
        </row>
        <row r="536">
          <cell r="D536">
            <v>0</v>
          </cell>
          <cell r="G536">
            <v>14</v>
          </cell>
        </row>
        <row r="537">
          <cell r="G537">
            <v>0</v>
          </cell>
        </row>
        <row r="538">
          <cell r="B538">
            <v>10</v>
          </cell>
          <cell r="C538">
            <v>52</v>
          </cell>
          <cell r="D538">
            <v>0</v>
          </cell>
          <cell r="E538">
            <v>3</v>
          </cell>
          <cell r="F538">
            <v>0</v>
          </cell>
        </row>
        <row r="551">
          <cell r="G551">
            <v>0</v>
          </cell>
        </row>
        <row r="552">
          <cell r="G552">
            <v>2</v>
          </cell>
        </row>
        <row r="553">
          <cell r="G553">
            <v>2</v>
          </cell>
        </row>
        <row r="554">
          <cell r="G554">
            <v>3</v>
          </cell>
        </row>
        <row r="555">
          <cell r="G555">
            <v>13</v>
          </cell>
        </row>
        <row r="556">
          <cell r="G556">
            <v>2</v>
          </cell>
        </row>
        <row r="557">
          <cell r="D557">
            <v>2</v>
          </cell>
          <cell r="G557">
            <v>10</v>
          </cell>
        </row>
        <row r="558">
          <cell r="D558">
            <v>0</v>
          </cell>
          <cell r="G558">
            <v>8</v>
          </cell>
        </row>
        <row r="559">
          <cell r="D559">
            <v>1</v>
          </cell>
          <cell r="G559">
            <v>2</v>
          </cell>
        </row>
        <row r="560">
          <cell r="D560">
            <v>0</v>
          </cell>
          <cell r="G560">
            <v>9</v>
          </cell>
        </row>
        <row r="561">
          <cell r="D561">
            <v>0</v>
          </cell>
          <cell r="G561">
            <v>12</v>
          </cell>
        </row>
        <row r="562">
          <cell r="G562">
            <v>0</v>
          </cell>
        </row>
        <row r="563">
          <cell r="B563">
            <v>14</v>
          </cell>
          <cell r="C563">
            <v>46</v>
          </cell>
          <cell r="D563">
            <v>3</v>
          </cell>
          <cell r="E563">
            <v>0</v>
          </cell>
          <cell r="F563">
            <v>0</v>
          </cell>
        </row>
        <row r="577">
          <cell r="G577">
            <v>0</v>
          </cell>
        </row>
        <row r="578">
          <cell r="G578">
            <v>4</v>
          </cell>
        </row>
        <row r="579">
          <cell r="G579">
            <v>4</v>
          </cell>
        </row>
        <row r="580">
          <cell r="G580">
            <v>0</v>
          </cell>
        </row>
        <row r="581">
          <cell r="G581">
            <v>4</v>
          </cell>
        </row>
        <row r="582">
          <cell r="G582">
            <v>9</v>
          </cell>
        </row>
        <row r="583">
          <cell r="D583">
            <v>0</v>
          </cell>
          <cell r="G583">
            <v>6</v>
          </cell>
        </row>
        <row r="584">
          <cell r="D584">
            <v>0</v>
          </cell>
          <cell r="G584">
            <v>6</v>
          </cell>
        </row>
        <row r="585">
          <cell r="D585">
            <v>0</v>
          </cell>
          <cell r="G585">
            <v>8</v>
          </cell>
        </row>
        <row r="586">
          <cell r="D586">
            <v>1</v>
          </cell>
          <cell r="G586">
            <v>7</v>
          </cell>
        </row>
        <row r="587">
          <cell r="D587">
            <v>0</v>
          </cell>
          <cell r="G587">
            <v>0</v>
          </cell>
        </row>
        <row r="588">
          <cell r="G588">
            <v>0</v>
          </cell>
        </row>
        <row r="589">
          <cell r="B589">
            <v>19</v>
          </cell>
          <cell r="C589">
            <v>28</v>
          </cell>
          <cell r="D589">
            <v>1</v>
          </cell>
          <cell r="E589">
            <v>0</v>
          </cell>
          <cell r="F589">
            <v>0</v>
          </cell>
        </row>
        <row r="601">
          <cell r="G601">
            <v>0</v>
          </cell>
        </row>
        <row r="602">
          <cell r="G602">
            <v>1</v>
          </cell>
        </row>
        <row r="603">
          <cell r="G603">
            <v>2</v>
          </cell>
        </row>
        <row r="604">
          <cell r="G604">
            <v>5</v>
          </cell>
        </row>
        <row r="605">
          <cell r="G605">
            <v>15</v>
          </cell>
        </row>
        <row r="606">
          <cell r="G606">
            <v>2</v>
          </cell>
        </row>
        <row r="607">
          <cell r="D607">
            <v>7</v>
          </cell>
          <cell r="G607">
            <v>8</v>
          </cell>
        </row>
        <row r="608">
          <cell r="D608">
            <v>8</v>
          </cell>
          <cell r="G608">
            <v>8</v>
          </cell>
        </row>
        <row r="609">
          <cell r="D609">
            <v>2</v>
          </cell>
          <cell r="G609">
            <v>2</v>
          </cell>
        </row>
        <row r="610">
          <cell r="D610">
            <v>0</v>
          </cell>
          <cell r="G610">
            <v>0</v>
          </cell>
        </row>
        <row r="611">
          <cell r="D611">
            <v>0</v>
          </cell>
          <cell r="G611">
            <v>0</v>
          </cell>
        </row>
        <row r="612">
          <cell r="G612">
            <v>0</v>
          </cell>
        </row>
        <row r="613">
          <cell r="B613">
            <v>7</v>
          </cell>
          <cell r="C613">
            <v>19</v>
          </cell>
          <cell r="D613">
            <v>17</v>
          </cell>
          <cell r="E613">
            <v>0</v>
          </cell>
          <cell r="F613">
            <v>0</v>
          </cell>
        </row>
        <row r="650">
          <cell r="G650">
            <v>0</v>
          </cell>
        </row>
        <row r="651">
          <cell r="G651">
            <v>3</v>
          </cell>
        </row>
        <row r="652">
          <cell r="G652">
            <v>4</v>
          </cell>
        </row>
        <row r="653">
          <cell r="G653">
            <v>6</v>
          </cell>
        </row>
        <row r="654">
          <cell r="G654">
            <v>5</v>
          </cell>
        </row>
        <row r="655">
          <cell r="G655">
            <v>4</v>
          </cell>
        </row>
        <row r="656">
          <cell r="D656">
            <v>0</v>
          </cell>
          <cell r="G656">
            <v>4</v>
          </cell>
        </row>
        <row r="657">
          <cell r="D657">
            <v>5</v>
          </cell>
          <cell r="G657">
            <v>5</v>
          </cell>
        </row>
        <row r="658">
          <cell r="D658">
            <v>10</v>
          </cell>
          <cell r="G658">
            <v>10</v>
          </cell>
        </row>
        <row r="659">
          <cell r="D659">
            <v>0</v>
          </cell>
          <cell r="G659">
            <v>0</v>
          </cell>
        </row>
        <row r="660">
          <cell r="D660">
            <v>0</v>
          </cell>
          <cell r="G660">
            <v>0</v>
          </cell>
        </row>
        <row r="661">
          <cell r="G661">
            <v>0</v>
          </cell>
        </row>
        <row r="662">
          <cell r="B662">
            <v>0</v>
          </cell>
          <cell r="C662">
            <v>26</v>
          </cell>
          <cell r="D662">
            <v>15</v>
          </cell>
          <cell r="E662">
            <v>0</v>
          </cell>
          <cell r="F662">
            <v>0</v>
          </cell>
        </row>
        <row r="676">
          <cell r="G676">
            <v>0</v>
          </cell>
        </row>
        <row r="677">
          <cell r="G677">
            <v>6</v>
          </cell>
        </row>
        <row r="678">
          <cell r="G678">
            <v>4</v>
          </cell>
        </row>
        <row r="679">
          <cell r="G679">
            <v>3</v>
          </cell>
        </row>
        <row r="680">
          <cell r="G680">
            <v>3</v>
          </cell>
        </row>
        <row r="681">
          <cell r="G681">
            <v>2</v>
          </cell>
        </row>
        <row r="682">
          <cell r="D682">
            <v>0</v>
          </cell>
          <cell r="G682">
            <v>3</v>
          </cell>
        </row>
        <row r="683">
          <cell r="D683">
            <v>7</v>
          </cell>
          <cell r="G683">
            <v>9</v>
          </cell>
        </row>
        <row r="684">
          <cell r="D684">
            <v>7</v>
          </cell>
          <cell r="G684">
            <v>8</v>
          </cell>
        </row>
        <row r="685">
          <cell r="D685">
            <v>0</v>
          </cell>
          <cell r="G685">
            <v>0</v>
          </cell>
        </row>
        <row r="686">
          <cell r="D686">
            <v>0</v>
          </cell>
        </row>
        <row r="687">
          <cell r="G687">
            <v>0</v>
          </cell>
        </row>
        <row r="688">
          <cell r="B688">
            <v>17</v>
          </cell>
          <cell r="C688">
            <v>7</v>
          </cell>
          <cell r="D688">
            <v>14</v>
          </cell>
          <cell r="E688">
            <v>0</v>
          </cell>
          <cell r="F688">
            <v>0</v>
          </cell>
        </row>
        <row r="700">
          <cell r="G700">
            <v>0</v>
          </cell>
        </row>
        <row r="701">
          <cell r="G701">
            <v>3</v>
          </cell>
        </row>
        <row r="702">
          <cell r="G702">
            <v>2</v>
          </cell>
        </row>
        <row r="703">
          <cell r="G703">
            <v>5</v>
          </cell>
        </row>
        <row r="704">
          <cell r="G704">
            <v>11</v>
          </cell>
        </row>
        <row r="705">
          <cell r="G705">
            <v>1</v>
          </cell>
        </row>
        <row r="706">
          <cell r="D706">
            <v>0</v>
          </cell>
          <cell r="G706">
            <v>4</v>
          </cell>
        </row>
        <row r="707">
          <cell r="D707">
            <v>0</v>
          </cell>
          <cell r="G707">
            <v>4</v>
          </cell>
        </row>
        <row r="708">
          <cell r="D708">
            <v>0</v>
          </cell>
          <cell r="G708">
            <v>1</v>
          </cell>
        </row>
        <row r="709">
          <cell r="D709">
            <v>1</v>
          </cell>
          <cell r="G709">
            <v>3</v>
          </cell>
        </row>
        <row r="710">
          <cell r="D710">
            <v>0</v>
          </cell>
          <cell r="G710">
            <v>4</v>
          </cell>
        </row>
        <row r="711">
          <cell r="G711">
            <v>0</v>
          </cell>
        </row>
        <row r="712">
          <cell r="B712">
            <v>14</v>
          </cell>
          <cell r="C712">
            <v>23</v>
          </cell>
          <cell r="D712">
            <v>1</v>
          </cell>
          <cell r="E712">
            <v>0</v>
          </cell>
          <cell r="F712">
            <v>0</v>
          </cell>
        </row>
        <row r="748">
          <cell r="G748">
            <v>1</v>
          </cell>
        </row>
        <row r="749">
          <cell r="G749">
            <v>3</v>
          </cell>
        </row>
        <row r="750">
          <cell r="G750">
            <v>3</v>
          </cell>
        </row>
        <row r="751">
          <cell r="G751">
            <v>0</v>
          </cell>
        </row>
        <row r="752">
          <cell r="G752">
            <v>3</v>
          </cell>
        </row>
        <row r="753">
          <cell r="G753">
            <v>5</v>
          </cell>
        </row>
        <row r="754">
          <cell r="D754">
            <v>0</v>
          </cell>
          <cell r="G754">
            <v>1</v>
          </cell>
        </row>
        <row r="755">
          <cell r="D755">
            <v>3</v>
          </cell>
          <cell r="G755">
            <v>3</v>
          </cell>
        </row>
        <row r="756">
          <cell r="D756">
            <v>1</v>
          </cell>
          <cell r="G756">
            <v>1</v>
          </cell>
        </row>
        <row r="757">
          <cell r="D757">
            <v>0</v>
          </cell>
          <cell r="G757">
            <v>2</v>
          </cell>
        </row>
        <row r="758">
          <cell r="D758">
            <v>0</v>
          </cell>
          <cell r="G758">
            <v>1</v>
          </cell>
        </row>
        <row r="759">
          <cell r="G759">
            <v>0</v>
          </cell>
        </row>
        <row r="760">
          <cell r="B760">
            <v>0</v>
          </cell>
          <cell r="C760">
            <v>19</v>
          </cell>
          <cell r="D760">
            <v>4</v>
          </cell>
          <cell r="E760">
            <v>0</v>
          </cell>
          <cell r="F760">
            <v>0</v>
          </cell>
        </row>
        <row r="771">
          <cell r="G771">
            <v>0</v>
          </cell>
        </row>
        <row r="772">
          <cell r="G772">
            <v>2</v>
          </cell>
        </row>
        <row r="773">
          <cell r="G773">
            <v>2</v>
          </cell>
        </row>
        <row r="774">
          <cell r="G774">
            <v>1</v>
          </cell>
        </row>
        <row r="775">
          <cell r="G775">
            <v>0</v>
          </cell>
        </row>
        <row r="776">
          <cell r="G776">
            <v>3</v>
          </cell>
        </row>
        <row r="777">
          <cell r="D777">
            <v>0</v>
          </cell>
          <cell r="G777">
            <v>2</v>
          </cell>
        </row>
        <row r="778">
          <cell r="D778">
            <v>4</v>
          </cell>
          <cell r="G778">
            <v>5</v>
          </cell>
        </row>
        <row r="779">
          <cell r="D779">
            <v>1</v>
          </cell>
          <cell r="G779">
            <v>1</v>
          </cell>
        </row>
        <row r="780">
          <cell r="D780">
            <v>0</v>
          </cell>
          <cell r="G780">
            <v>1</v>
          </cell>
        </row>
        <row r="781">
          <cell r="D781">
            <v>0</v>
          </cell>
          <cell r="G781">
            <v>3</v>
          </cell>
        </row>
        <row r="782">
          <cell r="G782">
            <v>0</v>
          </cell>
        </row>
        <row r="783">
          <cell r="B783">
            <v>10</v>
          </cell>
          <cell r="C783">
            <v>3</v>
          </cell>
          <cell r="D783">
            <v>5</v>
          </cell>
          <cell r="E783">
            <v>2</v>
          </cell>
          <cell r="F783">
            <v>0</v>
          </cell>
        </row>
      </sheetData>
      <sheetData sheetId="2">
        <row r="11">
          <cell r="C11">
            <v>32</v>
          </cell>
          <cell r="D11">
            <v>83</v>
          </cell>
          <cell r="E11">
            <v>15</v>
          </cell>
          <cell r="F11">
            <v>5</v>
          </cell>
          <cell r="G11">
            <v>7</v>
          </cell>
          <cell r="H11">
            <v>10</v>
          </cell>
          <cell r="I11">
            <v>42</v>
          </cell>
          <cell r="J11">
            <v>0</v>
          </cell>
          <cell r="K11">
            <v>41</v>
          </cell>
          <cell r="L11">
            <v>0</v>
          </cell>
          <cell r="M11">
            <v>106</v>
          </cell>
          <cell r="N11">
            <v>0</v>
          </cell>
          <cell r="O11">
            <v>123</v>
          </cell>
          <cell r="P11">
            <v>0</v>
          </cell>
          <cell r="Q11">
            <v>56</v>
          </cell>
          <cell r="R11">
            <v>0</v>
          </cell>
          <cell r="S11">
            <v>3</v>
          </cell>
        </row>
        <row r="25">
          <cell r="C25">
            <v>36</v>
          </cell>
          <cell r="D25">
            <v>65</v>
          </cell>
          <cell r="E25">
            <v>59</v>
          </cell>
          <cell r="F25">
            <v>33</v>
          </cell>
          <cell r="G25">
            <v>53</v>
          </cell>
          <cell r="H25">
            <v>82</v>
          </cell>
          <cell r="I25">
            <v>97</v>
          </cell>
          <cell r="J25">
            <v>9</v>
          </cell>
          <cell r="K25">
            <v>138</v>
          </cell>
          <cell r="L25">
            <v>11</v>
          </cell>
          <cell r="M25">
            <v>128</v>
          </cell>
          <cell r="N25">
            <v>8</v>
          </cell>
          <cell r="O25">
            <v>99</v>
          </cell>
          <cell r="P25">
            <v>8</v>
          </cell>
          <cell r="Q25">
            <v>57</v>
          </cell>
          <cell r="R25">
            <v>1</v>
          </cell>
          <cell r="S25">
            <v>2</v>
          </cell>
        </row>
        <row r="31">
          <cell r="C31">
            <v>1</v>
          </cell>
          <cell r="D31">
            <v>17</v>
          </cell>
          <cell r="E31">
            <v>15</v>
          </cell>
          <cell r="F31">
            <v>15</v>
          </cell>
          <cell r="G31">
            <v>22</v>
          </cell>
          <cell r="H31">
            <v>15</v>
          </cell>
          <cell r="I31">
            <v>14</v>
          </cell>
          <cell r="J31">
            <v>0</v>
          </cell>
          <cell r="K31">
            <v>7</v>
          </cell>
          <cell r="L31">
            <v>19</v>
          </cell>
          <cell r="M31">
            <v>2</v>
          </cell>
          <cell r="N31">
            <v>19</v>
          </cell>
          <cell r="O31">
            <v>5</v>
          </cell>
          <cell r="P31">
            <v>1</v>
          </cell>
          <cell r="Q31">
            <v>8</v>
          </cell>
          <cell r="R31">
            <v>0</v>
          </cell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A1">
      <selection activeCell="A1" sqref="A1"/>
    </sheetView>
  </sheetViews>
  <sheetFormatPr defaultColWidth="8.88671875" defaultRowHeight="13.5"/>
  <cols>
    <col min="1" max="1" width="10.21484375" style="5" customWidth="1"/>
    <col min="2" max="2" width="7.5546875" style="5" customWidth="1"/>
    <col min="3" max="3" width="6.10546875" style="5" customWidth="1"/>
    <col min="4" max="5" width="7.4453125" style="5" customWidth="1"/>
    <col min="6" max="6" width="6.4453125" style="5" customWidth="1"/>
    <col min="7" max="7" width="6.6640625" style="5" customWidth="1"/>
    <col min="8" max="8" width="6.5546875" style="5" customWidth="1"/>
    <col min="9" max="9" width="6.6640625" style="5" customWidth="1"/>
    <col min="10" max="10" width="6.5546875" style="5" customWidth="1"/>
    <col min="11" max="11" width="4.4453125" style="5" customWidth="1"/>
    <col min="12" max="12" width="2.99609375" style="5" customWidth="1"/>
    <col min="13" max="13" width="4.5546875" style="5" customWidth="1"/>
    <col min="14" max="14" width="3.21484375" style="5" customWidth="1"/>
    <col min="15" max="15" width="4.77734375" style="5" customWidth="1"/>
    <col min="16" max="16" width="3.21484375" style="5" customWidth="1"/>
    <col min="17" max="17" width="4.5546875" style="5" customWidth="1"/>
    <col min="18" max="18" width="3.4453125" style="5" customWidth="1"/>
    <col min="19" max="19" width="4.4453125" style="5" customWidth="1"/>
    <col min="20" max="20" width="3.10546875" style="5" customWidth="1"/>
    <col min="21" max="21" width="4.99609375" style="5" customWidth="1"/>
    <col min="22" max="16384" width="8.88671875" style="5" customWidth="1"/>
  </cols>
  <sheetData>
    <row r="1" spans="1:21" ht="39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</row>
    <row r="2" ht="24" customHeight="1"/>
    <row r="3" spans="1:17" ht="34.5" customHeight="1" thickBot="1">
      <c r="A3" s="5" t="s">
        <v>20</v>
      </c>
      <c r="Q3" s="5" t="str">
        <f>'[1]총계'!L2</f>
        <v>작성일 : 2003.  4월말</v>
      </c>
    </row>
    <row r="4" spans="1:21" ht="41.25" customHeight="1">
      <c r="A4" s="262" t="s">
        <v>32</v>
      </c>
      <c r="B4" s="264" t="s">
        <v>33</v>
      </c>
      <c r="C4" s="265"/>
      <c r="D4" s="266"/>
      <c r="E4" s="198">
        <v>2003</v>
      </c>
      <c r="F4" s="199">
        <v>2002</v>
      </c>
      <c r="G4" s="200">
        <v>2001</v>
      </c>
      <c r="H4" s="201">
        <v>2000</v>
      </c>
      <c r="I4" s="112">
        <f>H4-1</f>
        <v>1999</v>
      </c>
      <c r="J4" s="112">
        <f>I4-1</f>
        <v>1998</v>
      </c>
      <c r="K4" s="261">
        <f>J4-1</f>
        <v>1997</v>
      </c>
      <c r="L4" s="261"/>
      <c r="M4" s="261">
        <f>K4-1</f>
        <v>1996</v>
      </c>
      <c r="N4" s="261"/>
      <c r="O4" s="261">
        <f>M4-1</f>
        <v>1995</v>
      </c>
      <c r="P4" s="261"/>
      <c r="Q4" s="261">
        <f>O4-1</f>
        <v>1994</v>
      </c>
      <c r="R4" s="261"/>
      <c r="S4" s="261">
        <f>Q4-1</f>
        <v>1993</v>
      </c>
      <c r="T4" s="261"/>
      <c r="U4" s="202">
        <f>S4-1</f>
        <v>1992</v>
      </c>
    </row>
    <row r="5" spans="1:21" ht="32.25" customHeight="1" thickBot="1">
      <c r="A5" s="263"/>
      <c r="B5" s="203" t="s">
        <v>28</v>
      </c>
      <c r="C5" s="204" t="s">
        <v>34</v>
      </c>
      <c r="D5" s="205" t="s">
        <v>35</v>
      </c>
      <c r="E5" s="206" t="s">
        <v>36</v>
      </c>
      <c r="F5" s="207" t="s">
        <v>36</v>
      </c>
      <c r="G5" s="44" t="s">
        <v>36</v>
      </c>
      <c r="H5" s="16" t="s">
        <v>36</v>
      </c>
      <c r="I5" s="16" t="s">
        <v>2</v>
      </c>
      <c r="J5" s="16" t="s">
        <v>2</v>
      </c>
      <c r="K5" s="12" t="s">
        <v>2</v>
      </c>
      <c r="L5" s="17" t="s">
        <v>37</v>
      </c>
      <c r="M5" s="18" t="s">
        <v>2</v>
      </c>
      <c r="N5" s="14" t="s">
        <v>37</v>
      </c>
      <c r="O5" s="12" t="s">
        <v>2</v>
      </c>
      <c r="P5" s="17" t="s">
        <v>37</v>
      </c>
      <c r="Q5" s="18" t="s">
        <v>2</v>
      </c>
      <c r="R5" s="14" t="s">
        <v>37</v>
      </c>
      <c r="S5" s="12" t="s">
        <v>2</v>
      </c>
      <c r="T5" s="17" t="s">
        <v>37</v>
      </c>
      <c r="U5" s="208" t="s">
        <v>2</v>
      </c>
    </row>
    <row r="6" spans="1:22" ht="75" customHeight="1" thickBot="1">
      <c r="A6" s="209" t="s">
        <v>30</v>
      </c>
      <c r="B6" s="210">
        <f>B7+B8+B9</f>
        <v>1493</v>
      </c>
      <c r="C6" s="213">
        <f>C7+C8+C9</f>
        <v>76</v>
      </c>
      <c r="D6" s="214">
        <f>B6+C6</f>
        <v>1569</v>
      </c>
      <c r="E6" s="215">
        <f>E7+E8+E9</f>
        <v>69</v>
      </c>
      <c r="F6" s="216">
        <f>F7+F8+F9</f>
        <v>165</v>
      </c>
      <c r="G6" s="217">
        <f>G7+G8+G9</f>
        <v>89</v>
      </c>
      <c r="H6" s="218">
        <f>H7+H8+H9</f>
        <v>53</v>
      </c>
      <c r="I6" s="218">
        <f aca="true" t="shared" si="0" ref="I6:U6">I7+I8+I9</f>
        <v>82</v>
      </c>
      <c r="J6" s="218">
        <f t="shared" si="0"/>
        <v>107</v>
      </c>
      <c r="K6" s="217">
        <f t="shared" si="0"/>
        <v>153</v>
      </c>
      <c r="L6" s="219">
        <f t="shared" si="0"/>
        <v>9</v>
      </c>
      <c r="M6" s="220">
        <f t="shared" si="0"/>
        <v>186</v>
      </c>
      <c r="N6" s="216">
        <f t="shared" si="0"/>
        <v>30</v>
      </c>
      <c r="O6" s="217">
        <f t="shared" si="0"/>
        <v>236</v>
      </c>
      <c r="P6" s="219">
        <f t="shared" si="0"/>
        <v>27</v>
      </c>
      <c r="Q6" s="220">
        <f t="shared" si="0"/>
        <v>227</v>
      </c>
      <c r="R6" s="216">
        <f t="shared" si="0"/>
        <v>9</v>
      </c>
      <c r="S6" s="217">
        <f t="shared" si="0"/>
        <v>121</v>
      </c>
      <c r="T6" s="219">
        <f t="shared" si="0"/>
        <v>1</v>
      </c>
      <c r="U6" s="221">
        <f t="shared" si="0"/>
        <v>5</v>
      </c>
      <c r="V6" s="222">
        <f>B6+C6</f>
        <v>1569</v>
      </c>
    </row>
    <row r="7" spans="1:22" ht="63.75" customHeight="1" thickTop="1">
      <c r="A7" s="223" t="s">
        <v>38</v>
      </c>
      <c r="B7" s="223">
        <f>E7+G7+H7+I7+J7+K7+M7+O7+Q7+S7+U7+F7</f>
        <v>523</v>
      </c>
      <c r="C7" s="224">
        <f>L7+N7+P7+R7+T7</f>
        <v>0</v>
      </c>
      <c r="D7" s="225">
        <f>B7+C7</f>
        <v>523</v>
      </c>
      <c r="E7" s="226">
        <f>'[1]년식별'!C11</f>
        <v>32</v>
      </c>
      <c r="F7" s="227">
        <f>'[1]년식별'!D11</f>
        <v>83</v>
      </c>
      <c r="G7" s="228">
        <f>'[1]년식별'!E11</f>
        <v>15</v>
      </c>
      <c r="H7" s="228">
        <f>'[1]년식별'!F11</f>
        <v>5</v>
      </c>
      <c r="I7" s="228">
        <f>'[1]년식별'!G11</f>
        <v>7</v>
      </c>
      <c r="J7" s="228">
        <f>'[1]년식별'!H11</f>
        <v>10</v>
      </c>
      <c r="K7" s="229">
        <f>'[1]년식별'!I11</f>
        <v>42</v>
      </c>
      <c r="L7" s="230">
        <f>'[1]년식별'!J11</f>
        <v>0</v>
      </c>
      <c r="M7" s="231">
        <f>'[1]년식별'!K11</f>
        <v>41</v>
      </c>
      <c r="N7" s="232">
        <f>'[1]년식별'!L11</f>
        <v>0</v>
      </c>
      <c r="O7" s="229">
        <f>'[1]년식별'!M11</f>
        <v>106</v>
      </c>
      <c r="P7" s="230">
        <f>'[1]년식별'!N11</f>
        <v>0</v>
      </c>
      <c r="Q7" s="231">
        <f>'[1]년식별'!O11</f>
        <v>123</v>
      </c>
      <c r="R7" s="232">
        <f>'[1]년식별'!P11</f>
        <v>0</v>
      </c>
      <c r="S7" s="229">
        <f>'[1]년식별'!Q11</f>
        <v>56</v>
      </c>
      <c r="T7" s="230">
        <f>'[1]년식별'!R11</f>
        <v>0</v>
      </c>
      <c r="U7" s="233">
        <f>'[1]년식별'!S11</f>
        <v>3</v>
      </c>
      <c r="V7" s="222">
        <f>B7+C7</f>
        <v>523</v>
      </c>
    </row>
    <row r="8" spans="1:22" ht="63.75" customHeight="1">
      <c r="A8" s="234" t="s">
        <v>39</v>
      </c>
      <c r="B8" s="223">
        <f>E8+G8+H8+I8+J8+K8+M8+O8+Q8+S8+U8+F8</f>
        <v>849</v>
      </c>
      <c r="C8" s="235">
        <f>L8+N8+P8+R8+T8</f>
        <v>37</v>
      </c>
      <c r="D8" s="236">
        <f>B8+C8</f>
        <v>886</v>
      </c>
      <c r="E8" s="237">
        <f>'[1]년식별'!C25</f>
        <v>36</v>
      </c>
      <c r="F8" s="238">
        <f>'[1]년식별'!D25</f>
        <v>65</v>
      </c>
      <c r="G8" s="239">
        <f>'[1]년식별'!E25</f>
        <v>59</v>
      </c>
      <c r="H8" s="239">
        <f>'[1]년식별'!F25</f>
        <v>33</v>
      </c>
      <c r="I8" s="239">
        <f>'[1]년식별'!G25</f>
        <v>53</v>
      </c>
      <c r="J8" s="239">
        <f>'[1]년식별'!H25</f>
        <v>82</v>
      </c>
      <c r="K8" s="175">
        <f>'[1]년식별'!I25</f>
        <v>97</v>
      </c>
      <c r="L8" s="173">
        <f>'[1]년식별'!J25</f>
        <v>9</v>
      </c>
      <c r="M8" s="174">
        <f>'[1]년식별'!K25</f>
        <v>138</v>
      </c>
      <c r="N8" s="240">
        <f>'[1]년식별'!L25</f>
        <v>11</v>
      </c>
      <c r="O8" s="175">
        <f>'[1]년식별'!M25</f>
        <v>128</v>
      </c>
      <c r="P8" s="173">
        <f>'[1]년식별'!N25</f>
        <v>8</v>
      </c>
      <c r="Q8" s="174">
        <f>'[1]년식별'!O25</f>
        <v>99</v>
      </c>
      <c r="R8" s="240">
        <f>'[1]년식별'!P25</f>
        <v>8</v>
      </c>
      <c r="S8" s="175">
        <f>'[1]년식별'!Q25</f>
        <v>57</v>
      </c>
      <c r="T8" s="173">
        <f>'[1]년식별'!R25</f>
        <v>1</v>
      </c>
      <c r="U8" s="241">
        <f>'[1]년식별'!S25</f>
        <v>2</v>
      </c>
      <c r="V8" s="222">
        <f>B8+C8</f>
        <v>886</v>
      </c>
    </row>
    <row r="9" spans="1:22" ht="63.75" customHeight="1" thickBot="1">
      <c r="A9" s="203" t="s">
        <v>40</v>
      </c>
      <c r="B9" s="203">
        <f>E9+G9+H9+I9+J9+K9+M9+O9+Q9+S9+U9+F9</f>
        <v>121</v>
      </c>
      <c r="C9" s="242">
        <f>L9+N9+P9+R9+T9</f>
        <v>39</v>
      </c>
      <c r="D9" s="243">
        <f>B9+C9</f>
        <v>160</v>
      </c>
      <c r="E9" s="244">
        <f>'[1]년식별'!C31</f>
        <v>1</v>
      </c>
      <c r="F9" s="245">
        <f>'[1]년식별'!D31</f>
        <v>17</v>
      </c>
      <c r="G9" s="246">
        <f>'[1]년식별'!E31</f>
        <v>15</v>
      </c>
      <c r="H9" s="246">
        <f>'[1]년식별'!F31</f>
        <v>15</v>
      </c>
      <c r="I9" s="246">
        <f>'[1]년식별'!G31</f>
        <v>22</v>
      </c>
      <c r="J9" s="246">
        <f>'[1]년식별'!H31</f>
        <v>15</v>
      </c>
      <c r="K9" s="247">
        <f>'[1]년식별'!I31</f>
        <v>14</v>
      </c>
      <c r="L9" s="248">
        <f>'[1]년식별'!J31</f>
        <v>0</v>
      </c>
      <c r="M9" s="249">
        <f>'[1]년식별'!K31</f>
        <v>7</v>
      </c>
      <c r="N9" s="250">
        <f>'[1]년식별'!L31</f>
        <v>19</v>
      </c>
      <c r="O9" s="247">
        <f>'[1]년식별'!M31</f>
        <v>2</v>
      </c>
      <c r="P9" s="248">
        <f>'[1]년식별'!N31</f>
        <v>19</v>
      </c>
      <c r="Q9" s="249">
        <f>'[1]년식별'!O31</f>
        <v>5</v>
      </c>
      <c r="R9" s="250">
        <f>'[1]년식별'!P31</f>
        <v>1</v>
      </c>
      <c r="S9" s="247">
        <f>'[1]년식별'!Q31</f>
        <v>8</v>
      </c>
      <c r="T9" s="248">
        <f>'[1]년식별'!R31</f>
        <v>0</v>
      </c>
      <c r="U9" s="251">
        <f>'[1]년식별'!S31</f>
        <v>0</v>
      </c>
      <c r="V9" s="222">
        <f>B9+C9</f>
        <v>160</v>
      </c>
    </row>
    <row r="10" spans="1:21" ht="13.5">
      <c r="A10" s="252"/>
      <c r="B10" s="252"/>
      <c r="D10" s="253"/>
      <c r="E10" s="253"/>
      <c r="F10" s="253"/>
      <c r="G10" s="253"/>
      <c r="H10" s="254"/>
      <c r="I10" s="255"/>
      <c r="J10" s="255"/>
      <c r="K10" s="255"/>
      <c r="L10" s="255"/>
      <c r="M10" s="255"/>
      <c r="N10" s="255"/>
      <c r="O10" s="255"/>
      <c r="P10" s="255"/>
      <c r="Q10" s="256"/>
      <c r="R10" s="256"/>
      <c r="S10" s="256"/>
      <c r="T10" s="256"/>
      <c r="U10" s="256"/>
    </row>
    <row r="14" spans="2:3" ht="13.5">
      <c r="B14" s="222"/>
      <c r="C14" s="222"/>
    </row>
    <row r="15" spans="2:3" ht="13.5">
      <c r="B15" s="222"/>
      <c r="C15" s="222"/>
    </row>
    <row r="16" spans="2:3" ht="13.5">
      <c r="B16" s="222"/>
      <c r="C16" s="222"/>
    </row>
    <row r="17" spans="2:3" ht="13.5">
      <c r="B17" s="222"/>
      <c r="C17" s="222"/>
    </row>
    <row r="18" spans="2:3" ht="13.5">
      <c r="B18" s="222"/>
      <c r="C18" s="222"/>
    </row>
  </sheetData>
  <mergeCells count="7">
    <mergeCell ref="O4:P4"/>
    <mergeCell ref="Q4:R4"/>
    <mergeCell ref="S4:T4"/>
    <mergeCell ref="A4:A5"/>
    <mergeCell ref="B4:D4"/>
    <mergeCell ref="K4:L4"/>
    <mergeCell ref="M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A1" sqref="A1"/>
    </sheetView>
  </sheetViews>
  <sheetFormatPr defaultColWidth="8.88671875" defaultRowHeight="13.5"/>
  <cols>
    <col min="1" max="1" width="2.77734375" style="5" customWidth="1"/>
    <col min="2" max="2" width="8.21484375" style="5" customWidth="1"/>
    <col min="3" max="3" width="4.3359375" style="5" customWidth="1"/>
    <col min="4" max="4" width="3.99609375" style="5" customWidth="1"/>
    <col min="5" max="6" width="4.21484375" style="5" customWidth="1"/>
    <col min="7" max="7" width="4.10546875" style="5" customWidth="1"/>
    <col min="8" max="8" width="4.3359375" style="5" customWidth="1"/>
    <col min="9" max="9" width="3.21484375" style="5" customWidth="1"/>
    <col min="10" max="10" width="1.88671875" style="5" customWidth="1"/>
    <col min="11" max="11" width="3.3359375" style="5" customWidth="1"/>
    <col min="12" max="12" width="2.4453125" style="5" customWidth="1"/>
    <col min="13" max="13" width="3.77734375" style="5" customWidth="1"/>
    <col min="14" max="14" width="2.3359375" style="5" customWidth="1"/>
    <col min="15" max="15" width="3.5546875" style="5" customWidth="1"/>
    <col min="16" max="16" width="2.5546875" style="5" customWidth="1"/>
    <col min="17" max="17" width="3.3359375" style="5" customWidth="1"/>
    <col min="18" max="18" width="2.10546875" style="5" customWidth="1"/>
    <col min="19" max="19" width="4.5546875" style="5" customWidth="1"/>
    <col min="20" max="20" width="4.21484375" style="5" customWidth="1"/>
    <col min="21" max="21" width="2.77734375" style="5" customWidth="1"/>
    <col min="22" max="22" width="4.5546875" style="5" customWidth="1"/>
    <col min="23" max="23" width="3.5546875" style="5" customWidth="1"/>
    <col min="24" max="16384" width="8.88671875" style="5" customWidth="1"/>
  </cols>
  <sheetData>
    <row r="1" spans="1:22" ht="25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4"/>
    </row>
    <row r="2" ht="10.5" customHeight="1"/>
    <row r="3" spans="1:19" ht="14.25" thickBot="1">
      <c r="A3" s="5" t="s">
        <v>42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2" ht="22.5" customHeight="1">
      <c r="A4" s="273" t="s">
        <v>43</v>
      </c>
      <c r="B4" s="7" t="s">
        <v>44</v>
      </c>
      <c r="C4" s="8">
        <v>2003</v>
      </c>
      <c r="D4" s="9">
        <v>2002</v>
      </c>
      <c r="E4" s="9">
        <v>2001</v>
      </c>
      <c r="F4" s="10">
        <v>2000</v>
      </c>
      <c r="G4" s="10">
        <f>F4-1</f>
        <v>1999</v>
      </c>
      <c r="H4" s="10">
        <f>G4-1</f>
        <v>1998</v>
      </c>
      <c r="I4" s="275">
        <f>H4-1</f>
        <v>1997</v>
      </c>
      <c r="J4" s="276"/>
      <c r="K4" s="275">
        <f>I4-1</f>
        <v>1996</v>
      </c>
      <c r="L4" s="276"/>
      <c r="M4" s="275">
        <f>K4-1</f>
        <v>1995</v>
      </c>
      <c r="N4" s="276"/>
      <c r="O4" s="275">
        <f>M4-1</f>
        <v>1994</v>
      </c>
      <c r="P4" s="276"/>
      <c r="Q4" s="275">
        <f>O4-1</f>
        <v>1993</v>
      </c>
      <c r="R4" s="276"/>
      <c r="S4" s="11">
        <f>Q4-1</f>
        <v>1992</v>
      </c>
      <c r="T4" s="277" t="s">
        <v>0</v>
      </c>
      <c r="U4" s="278"/>
      <c r="V4" s="279" t="s">
        <v>45</v>
      </c>
    </row>
    <row r="5" spans="1:23" ht="16.5" customHeight="1" thickBot="1">
      <c r="A5" s="274"/>
      <c r="B5" s="12" t="s">
        <v>1</v>
      </c>
      <c r="C5" s="13" t="s">
        <v>46</v>
      </c>
      <c r="D5" s="14" t="s">
        <v>46</v>
      </c>
      <c r="E5" s="14" t="s">
        <v>46</v>
      </c>
      <c r="F5" s="15" t="s">
        <v>2</v>
      </c>
      <c r="G5" s="16" t="s">
        <v>2</v>
      </c>
      <c r="H5" s="16" t="s">
        <v>2</v>
      </c>
      <c r="I5" s="12" t="s">
        <v>2</v>
      </c>
      <c r="J5" s="17" t="s">
        <v>47</v>
      </c>
      <c r="K5" s="18" t="s">
        <v>2</v>
      </c>
      <c r="L5" s="14" t="s">
        <v>47</v>
      </c>
      <c r="M5" s="12" t="s">
        <v>2</v>
      </c>
      <c r="N5" s="17" t="s">
        <v>47</v>
      </c>
      <c r="O5" s="18" t="s">
        <v>2</v>
      </c>
      <c r="P5" s="14" t="s">
        <v>47</v>
      </c>
      <c r="Q5" s="12" t="s">
        <v>2</v>
      </c>
      <c r="R5" s="17" t="s">
        <v>47</v>
      </c>
      <c r="S5" s="16" t="s">
        <v>2</v>
      </c>
      <c r="T5" s="19" t="s">
        <v>2</v>
      </c>
      <c r="U5" s="20" t="s">
        <v>47</v>
      </c>
      <c r="V5" s="280"/>
      <c r="W5" s="257" t="s">
        <v>48</v>
      </c>
    </row>
    <row r="6" spans="1:23" ht="23.25" customHeight="1">
      <c r="A6" s="267" t="s">
        <v>49</v>
      </c>
      <c r="B6" s="7" t="s">
        <v>3</v>
      </c>
      <c r="C6" s="21">
        <f>'[1]총계'!G56</f>
        <v>19</v>
      </c>
      <c r="D6" s="22">
        <f>'[1]총계'!G57</f>
        <v>55</v>
      </c>
      <c r="E6" s="22">
        <f>'[1]총계'!G58</f>
        <v>13</v>
      </c>
      <c r="F6" s="23">
        <f>'[1]총계'!G59</f>
        <v>0</v>
      </c>
      <c r="G6" s="23">
        <f>'[1]총계'!G60</f>
        <v>0</v>
      </c>
      <c r="H6" s="23">
        <f>'[1]총계'!G61</f>
        <v>0</v>
      </c>
      <c r="I6" s="24">
        <f>'[1]총계'!G62-J6</f>
        <v>15</v>
      </c>
      <c r="J6" s="25">
        <f>'[1]총계'!D62</f>
        <v>0</v>
      </c>
      <c r="K6" s="26">
        <f>'[1]총계'!G63-L6</f>
        <v>13</v>
      </c>
      <c r="L6" s="27">
        <f>'[1]총계'!D63</f>
        <v>0</v>
      </c>
      <c r="M6" s="24">
        <f>'[1]총계'!G64-N6</f>
        <v>49</v>
      </c>
      <c r="N6" s="25">
        <f>'[1]총계'!D64</f>
        <v>0</v>
      </c>
      <c r="O6" s="26">
        <f>'[1]총계'!G65-P6</f>
        <v>58</v>
      </c>
      <c r="P6" s="27">
        <f>'[1]총계'!D65</f>
        <v>0</v>
      </c>
      <c r="Q6" s="24">
        <f>'[1]총계'!G66-R6</f>
        <v>37</v>
      </c>
      <c r="R6" s="28">
        <f>'[1]총계'!D66</f>
        <v>0</v>
      </c>
      <c r="S6" s="23">
        <f>'[1]총계'!G67</f>
        <v>3</v>
      </c>
      <c r="T6" s="29">
        <f>C6+D6+E6+F6+G6+H6+I6+K6+M6+O6+Q6+S6</f>
        <v>262</v>
      </c>
      <c r="U6" s="30"/>
      <c r="V6" s="31">
        <f aca="true" t="shared" si="0" ref="V6:V30">T6+U6</f>
        <v>262</v>
      </c>
      <c r="W6" s="258">
        <f aca="true" t="shared" si="1" ref="W6:W12">SUM(C6:S6)</f>
        <v>262</v>
      </c>
    </row>
    <row r="7" spans="1:23" ht="23.25" customHeight="1">
      <c r="A7" s="268"/>
      <c r="B7" s="32" t="s">
        <v>4</v>
      </c>
      <c r="C7" s="33">
        <f>'[1]총계'!G80</f>
        <v>4</v>
      </c>
      <c r="D7" s="34">
        <f>'[1]총계'!G81</f>
        <v>9</v>
      </c>
      <c r="E7" s="34">
        <f>'[1]총계'!G82</f>
        <v>2</v>
      </c>
      <c r="F7" s="35">
        <f>'[1]총계'!G83</f>
        <v>5</v>
      </c>
      <c r="G7" s="35">
        <f>'[1]총계'!G84</f>
        <v>5</v>
      </c>
      <c r="H7" s="35">
        <f>'[1]총계'!G85</f>
        <v>7</v>
      </c>
      <c r="I7" s="36">
        <f>'[1]총계'!G86-J7</f>
        <v>11</v>
      </c>
      <c r="J7" s="37">
        <f>'[1]총계'!D86</f>
        <v>0</v>
      </c>
      <c r="K7" s="38">
        <f>'[1]총계'!G87-L7</f>
        <v>9</v>
      </c>
      <c r="L7" s="39">
        <f>'[1]총계'!D87</f>
        <v>0</v>
      </c>
      <c r="M7" s="36">
        <f>'[1]총계'!G88-N7</f>
        <v>21</v>
      </c>
      <c r="N7" s="37">
        <f>'[1]총계'!D88</f>
        <v>0</v>
      </c>
      <c r="O7" s="38">
        <f>'[1]총계'!G89-P7</f>
        <v>11</v>
      </c>
      <c r="P7" s="39">
        <f>'[1]총계'!D89</f>
        <v>0</v>
      </c>
      <c r="Q7" s="36">
        <f>'[1]총계'!G90-R7</f>
        <v>7</v>
      </c>
      <c r="R7" s="40">
        <f>'[1]총계'!D90</f>
        <v>0</v>
      </c>
      <c r="S7" s="35">
        <f>'[1]총계'!G91</f>
        <v>0</v>
      </c>
      <c r="T7" s="41">
        <f>C7+D7+E7+F7+G7+H7+I7+K7+M7+O7+Q7+S7</f>
        <v>91</v>
      </c>
      <c r="U7" s="42"/>
      <c r="V7" s="43">
        <f t="shared" si="0"/>
        <v>91</v>
      </c>
      <c r="W7" s="258">
        <f t="shared" si="1"/>
        <v>91</v>
      </c>
    </row>
    <row r="8" spans="1:23" ht="23.25" customHeight="1">
      <c r="A8" s="268"/>
      <c r="B8" s="32" t="s">
        <v>5</v>
      </c>
      <c r="C8" s="33">
        <f>'[1]총계'!G104</f>
        <v>6</v>
      </c>
      <c r="D8" s="34">
        <f>'[1]총계'!G105</f>
        <v>17</v>
      </c>
      <c r="E8" s="34">
        <f>'[1]총계'!G106</f>
        <v>0</v>
      </c>
      <c r="F8" s="35">
        <f>'[1]총계'!G107</f>
        <v>0</v>
      </c>
      <c r="G8" s="35">
        <f>'[1]총계'!G108</f>
        <v>0</v>
      </c>
      <c r="H8" s="35">
        <f>'[1]총계'!G109</f>
        <v>0</v>
      </c>
      <c r="I8" s="36">
        <f>'[1]총계'!G110-J8</f>
        <v>5</v>
      </c>
      <c r="J8" s="40">
        <f>'[1]총계'!D110</f>
        <v>0</v>
      </c>
      <c r="K8" s="38">
        <f>'[1]총계'!G111-L8</f>
        <v>3</v>
      </c>
      <c r="L8" s="34">
        <f>'[1]총계'!D111</f>
        <v>0</v>
      </c>
      <c r="M8" s="36">
        <f>'[1]총계'!G112-N8</f>
        <v>5</v>
      </c>
      <c r="N8" s="40">
        <f>'[1]총계'!D112</f>
        <v>0</v>
      </c>
      <c r="O8" s="38">
        <f>'[1]총계'!G113-P8</f>
        <v>26</v>
      </c>
      <c r="P8" s="34">
        <f>'[1]총계'!D113</f>
        <v>0</v>
      </c>
      <c r="Q8" s="36">
        <f>'[1]총계'!G114-R8</f>
        <v>5</v>
      </c>
      <c r="R8" s="40">
        <f>'[1]총계'!D114</f>
        <v>0</v>
      </c>
      <c r="S8" s="35">
        <f>'[1]총계'!G115</f>
        <v>0</v>
      </c>
      <c r="T8" s="41">
        <f>C8+D8+E8+F8+G8+H8+I8+K8+M8+O8+Q8+S8</f>
        <v>67</v>
      </c>
      <c r="U8" s="42"/>
      <c r="V8" s="43">
        <f t="shared" si="0"/>
        <v>67</v>
      </c>
      <c r="W8" s="258">
        <f t="shared" si="1"/>
        <v>67</v>
      </c>
    </row>
    <row r="9" spans="1:23" ht="23.25" customHeight="1">
      <c r="A9" s="268"/>
      <c r="B9" s="32" t="s">
        <v>6</v>
      </c>
      <c r="C9" s="33">
        <f>'[1]총계'!G127</f>
        <v>0</v>
      </c>
      <c r="D9" s="34">
        <f>'[1]총계'!E128</f>
        <v>0</v>
      </c>
      <c r="E9" s="34">
        <f>'[1]총계'!G129</f>
        <v>0</v>
      </c>
      <c r="F9" s="35">
        <f>'[1]총계'!G130</f>
        <v>0</v>
      </c>
      <c r="G9" s="35">
        <f>'[1]총계'!G131</f>
        <v>2</v>
      </c>
      <c r="H9" s="35">
        <f>'[1]총계'!G132</f>
        <v>3</v>
      </c>
      <c r="I9" s="36">
        <f>'[1]총계'!G133-J9</f>
        <v>7</v>
      </c>
      <c r="J9" s="37">
        <f>'[1]총계'!D133</f>
        <v>0</v>
      </c>
      <c r="K9" s="38">
        <f>'[1]총계'!G134-L9</f>
        <v>12</v>
      </c>
      <c r="L9" s="39">
        <f>'[1]총계'!D134</f>
        <v>0</v>
      </c>
      <c r="M9" s="36">
        <f>'[1]총계'!G135-N9</f>
        <v>19</v>
      </c>
      <c r="N9" s="37">
        <f>'[1]총계'!D135</f>
        <v>0</v>
      </c>
      <c r="O9" s="38">
        <f>'[1]총계'!G136-P9</f>
        <v>10</v>
      </c>
      <c r="P9" s="39">
        <f>'[1]총계'!D136</f>
        <v>0</v>
      </c>
      <c r="Q9" s="36">
        <f>'[1]총계'!G137-R9</f>
        <v>1</v>
      </c>
      <c r="R9" s="40">
        <f>'[1]총계'!D137</f>
        <v>0</v>
      </c>
      <c r="S9" s="35">
        <f>'[1]총계'!G138</f>
        <v>0</v>
      </c>
      <c r="T9" s="41">
        <f>C9+D9+E9+F9+G9+H9+I9+K9+M9+O9+Q9+S9</f>
        <v>54</v>
      </c>
      <c r="U9" s="42"/>
      <c r="V9" s="43">
        <f t="shared" si="0"/>
        <v>54</v>
      </c>
      <c r="W9" s="258">
        <f t="shared" si="1"/>
        <v>54</v>
      </c>
    </row>
    <row r="10" spans="1:23" ht="23.25" customHeight="1" thickBot="1">
      <c r="A10" s="268"/>
      <c r="B10" s="44" t="s">
        <v>7</v>
      </c>
      <c r="C10" s="45">
        <f>'[1]총계'!G151</f>
        <v>3</v>
      </c>
      <c r="D10" s="46">
        <f>'[1]총계'!G152</f>
        <v>2</v>
      </c>
      <c r="E10" s="46">
        <f>'[1]총계'!G153</f>
        <v>0</v>
      </c>
      <c r="F10" s="47">
        <f>'[1]총계'!G154</f>
        <v>0</v>
      </c>
      <c r="G10" s="47">
        <f>'[1]총계'!G155</f>
        <v>0</v>
      </c>
      <c r="H10" s="47">
        <f>'[1]총계'!G156</f>
        <v>0</v>
      </c>
      <c r="I10" s="48">
        <f>'[1]총계'!G157-J10</f>
        <v>4</v>
      </c>
      <c r="J10" s="49">
        <f>'[1]총계'!D157</f>
        <v>0</v>
      </c>
      <c r="K10" s="50">
        <f>'[1]총계'!G158-L10</f>
        <v>4</v>
      </c>
      <c r="L10" s="51">
        <f>'[1]총계'!D158</f>
        <v>0</v>
      </c>
      <c r="M10" s="48">
        <f>'[1]총계'!G159-N10</f>
        <v>12</v>
      </c>
      <c r="N10" s="49">
        <f>'[1]총계'!D159</f>
        <v>0</v>
      </c>
      <c r="O10" s="50">
        <f>'[1]총계'!G160-P10</f>
        <v>18</v>
      </c>
      <c r="P10" s="51">
        <f>'[1]총계'!D160</f>
        <v>0</v>
      </c>
      <c r="Q10" s="48">
        <f>'[1]총계'!G161-R10</f>
        <v>6</v>
      </c>
      <c r="R10" s="52">
        <f>'[1]총계'!D161</f>
        <v>0</v>
      </c>
      <c r="S10" s="47">
        <f>'[1]총계'!G162</f>
        <v>0</v>
      </c>
      <c r="T10" s="53">
        <f>C10+D10+E10+F10+G10+H10+I10+K10+M10+O10+Q10+S10</f>
        <v>49</v>
      </c>
      <c r="U10" s="54"/>
      <c r="V10" s="55">
        <f t="shared" si="0"/>
        <v>49</v>
      </c>
      <c r="W10" s="258">
        <f t="shared" si="1"/>
        <v>49</v>
      </c>
    </row>
    <row r="11" spans="1:23" ht="23.25" customHeight="1" thickBot="1" thickTop="1">
      <c r="A11" s="211"/>
      <c r="B11" s="56" t="s">
        <v>8</v>
      </c>
      <c r="C11" s="57">
        <f aca="true" t="shared" si="2" ref="C11:V11">SUM(C6:C10)</f>
        <v>32</v>
      </c>
      <c r="D11" s="58">
        <f t="shared" si="2"/>
        <v>83</v>
      </c>
      <c r="E11" s="58">
        <f t="shared" si="2"/>
        <v>15</v>
      </c>
      <c r="F11" s="58">
        <f t="shared" si="2"/>
        <v>5</v>
      </c>
      <c r="G11" s="59">
        <f t="shared" si="2"/>
        <v>7</v>
      </c>
      <c r="H11" s="59">
        <f t="shared" si="2"/>
        <v>10</v>
      </c>
      <c r="I11" s="60">
        <f t="shared" si="2"/>
        <v>42</v>
      </c>
      <c r="J11" s="61">
        <f t="shared" si="2"/>
        <v>0</v>
      </c>
      <c r="K11" s="62">
        <f t="shared" si="2"/>
        <v>41</v>
      </c>
      <c r="L11" s="63">
        <f t="shared" si="2"/>
        <v>0</v>
      </c>
      <c r="M11" s="64">
        <f t="shared" si="2"/>
        <v>106</v>
      </c>
      <c r="N11" s="61">
        <f t="shared" si="2"/>
        <v>0</v>
      </c>
      <c r="O11" s="62">
        <f t="shared" si="2"/>
        <v>123</v>
      </c>
      <c r="P11" s="63">
        <f t="shared" si="2"/>
        <v>0</v>
      </c>
      <c r="Q11" s="64">
        <f t="shared" si="2"/>
        <v>56</v>
      </c>
      <c r="R11" s="61">
        <f t="shared" si="2"/>
        <v>0</v>
      </c>
      <c r="S11" s="65">
        <f t="shared" si="2"/>
        <v>3</v>
      </c>
      <c r="T11" s="66">
        <f t="shared" si="2"/>
        <v>523</v>
      </c>
      <c r="U11" s="67">
        <f t="shared" si="2"/>
        <v>0</v>
      </c>
      <c r="V11" s="68">
        <f t="shared" si="2"/>
        <v>523</v>
      </c>
      <c r="W11" s="258">
        <f t="shared" si="1"/>
        <v>523</v>
      </c>
    </row>
    <row r="12" spans="1:23" ht="23.25" customHeight="1">
      <c r="A12" s="212" t="s">
        <v>9</v>
      </c>
      <c r="B12" s="7" t="s">
        <v>10</v>
      </c>
      <c r="C12" s="21">
        <f>'[1]총계'!G255</f>
        <v>15</v>
      </c>
      <c r="D12" s="22">
        <f>'[1]총계'!G256</f>
        <v>12</v>
      </c>
      <c r="E12" s="22">
        <f>'[1]총계'!G257</f>
        <v>14</v>
      </c>
      <c r="F12" s="23">
        <f>'[1]총계'!G258</f>
        <v>5</v>
      </c>
      <c r="G12" s="23">
        <f>'[1]총계'!G259</f>
        <v>0</v>
      </c>
      <c r="H12" s="23">
        <f>'[1]총계'!G260</f>
        <v>5</v>
      </c>
      <c r="I12" s="24">
        <f>'[1]총계'!G261-J12</f>
        <v>14</v>
      </c>
      <c r="J12" s="25">
        <f>'[1]총계'!D261</f>
        <v>0</v>
      </c>
      <c r="K12" s="26">
        <f>'[1]총계'!G262-L12</f>
        <v>13</v>
      </c>
      <c r="L12" s="27">
        <f>'[1]총계'!D262</f>
        <v>0</v>
      </c>
      <c r="M12" s="24">
        <f>'[1]총계'!G263-N12</f>
        <v>11</v>
      </c>
      <c r="N12" s="25">
        <f>'[1]총계'!D263</f>
        <v>0</v>
      </c>
      <c r="O12" s="26">
        <f>'[1]총계'!G264-P12</f>
        <v>9</v>
      </c>
      <c r="P12" s="27">
        <f>'[1]총계'!D264</f>
        <v>0</v>
      </c>
      <c r="Q12" s="24">
        <f>'[1]총계'!G265-R12</f>
        <v>0</v>
      </c>
      <c r="R12" s="28">
        <f>'[1]총계'!D265</f>
        <v>0</v>
      </c>
      <c r="S12" s="23">
        <f>'[1]총계'!G266</f>
        <v>0</v>
      </c>
      <c r="T12" s="69">
        <f>C12+D12+E12+F12+G12+H12+I12+K12+M12+O12+Q12+S12</f>
        <v>98</v>
      </c>
      <c r="U12" s="70">
        <f>J12+L12+N12+P12+R12</f>
        <v>0</v>
      </c>
      <c r="V12" s="71">
        <f t="shared" si="0"/>
        <v>98</v>
      </c>
      <c r="W12" s="258">
        <f t="shared" si="1"/>
        <v>98</v>
      </c>
    </row>
    <row r="13" spans="1:23" ht="23.25" customHeight="1">
      <c r="A13" s="269"/>
      <c r="B13" s="32" t="s">
        <v>11</v>
      </c>
      <c r="C13" s="33">
        <f>'[1]총계'!G279</f>
        <v>12</v>
      </c>
      <c r="D13" s="34">
        <f>'[1]총계'!G280</f>
        <v>11</v>
      </c>
      <c r="E13" s="34">
        <f>'[1]총계'!G281</f>
        <v>8</v>
      </c>
      <c r="F13" s="35">
        <f>'[1]총계'!G282</f>
        <v>4</v>
      </c>
      <c r="G13" s="35">
        <f>'[1]총계'!G283</f>
        <v>0</v>
      </c>
      <c r="H13" s="35">
        <f>'[1]총계'!G284</f>
        <v>7</v>
      </c>
      <c r="I13" s="36">
        <f>'[1]총계'!G285-J13</f>
        <v>16</v>
      </c>
      <c r="J13" s="37">
        <f>'[1]총계'!D285</f>
        <v>0</v>
      </c>
      <c r="K13" s="38">
        <f>'[1]총계'!G286-L13</f>
        <v>26</v>
      </c>
      <c r="L13" s="39">
        <f>'[1]총계'!D286</f>
        <v>0</v>
      </c>
      <c r="M13" s="36">
        <f>'[1]총계'!G287-N13</f>
        <v>11</v>
      </c>
      <c r="N13" s="37">
        <f>'[1]총계'!D287</f>
        <v>0</v>
      </c>
      <c r="O13" s="38">
        <f>'[1]총계'!G288-P13</f>
        <v>0</v>
      </c>
      <c r="P13" s="39">
        <f>'[1]총계'!D288</f>
        <v>0</v>
      </c>
      <c r="Q13" s="36">
        <f>'[1]총계'!G289-R13</f>
        <v>0</v>
      </c>
      <c r="R13" s="40">
        <f>'[1]총계'!D289</f>
        <v>0</v>
      </c>
      <c r="S13" s="35">
        <f>'[1]총계'!G290</f>
        <v>0</v>
      </c>
      <c r="T13" s="41">
        <f aca="true" t="shared" si="3" ref="T13:T24">C13+D13+E13+F13+G13+H13+I13+K13+M13+O13+Q13+S13</f>
        <v>95</v>
      </c>
      <c r="U13" s="42">
        <f aca="true" t="shared" si="4" ref="U13:U24">J13+L13+N13+P13+R13</f>
        <v>0</v>
      </c>
      <c r="V13" s="43">
        <f t="shared" si="0"/>
        <v>95</v>
      </c>
      <c r="W13" s="258">
        <f aca="true" t="shared" si="5" ref="W13:W24">SUM(C13:S13)</f>
        <v>95</v>
      </c>
    </row>
    <row r="14" spans="1:23" ht="23.25" customHeight="1">
      <c r="A14" s="269"/>
      <c r="B14" s="32" t="s">
        <v>12</v>
      </c>
      <c r="C14" s="33">
        <f>'[1]총계'!G303</f>
        <v>7</v>
      </c>
      <c r="D14" s="34">
        <f>'[1]총계'!G304</f>
        <v>13</v>
      </c>
      <c r="E14" s="34">
        <f>'[1]총계'!G305</f>
        <v>10</v>
      </c>
      <c r="F14" s="35">
        <f>'[1]총계'!G306</f>
        <v>4</v>
      </c>
      <c r="G14" s="35">
        <f>'[1]총계'!G307</f>
        <v>0</v>
      </c>
      <c r="H14" s="35">
        <f>'[1]총계'!G308</f>
        <v>8</v>
      </c>
      <c r="I14" s="36">
        <f>'[1]총계'!G309-J14</f>
        <v>6</v>
      </c>
      <c r="J14" s="37">
        <f>'[1]총계'!D309</f>
        <v>0</v>
      </c>
      <c r="K14" s="38">
        <f>'[1]총계'!G310-L14</f>
        <v>10</v>
      </c>
      <c r="L14" s="39">
        <f>'[1]총계'!D310</f>
        <v>0</v>
      </c>
      <c r="M14" s="36">
        <f>'[1]총계'!G311-N14</f>
        <v>16</v>
      </c>
      <c r="N14" s="37">
        <f>'[1]총계'!D311</f>
        <v>0</v>
      </c>
      <c r="O14" s="38">
        <f>'[1]총계'!G312-P14</f>
        <v>14</v>
      </c>
      <c r="P14" s="39">
        <f>'[1]총계'!D312</f>
        <v>0</v>
      </c>
      <c r="Q14" s="36">
        <f>'[1]총계'!G313-R14</f>
        <v>7</v>
      </c>
      <c r="R14" s="40">
        <f>'[1]총계'!D313</f>
        <v>0</v>
      </c>
      <c r="S14" s="35">
        <f>'[1]총계'!G314</f>
        <v>0</v>
      </c>
      <c r="T14" s="41">
        <f t="shared" si="3"/>
        <v>95</v>
      </c>
      <c r="U14" s="42">
        <f t="shared" si="4"/>
        <v>0</v>
      </c>
      <c r="V14" s="43">
        <f t="shared" si="0"/>
        <v>95</v>
      </c>
      <c r="W14" s="258">
        <f t="shared" si="5"/>
        <v>95</v>
      </c>
    </row>
    <row r="15" spans="1:23" ht="23.25" customHeight="1">
      <c r="A15" s="269"/>
      <c r="B15" s="72" t="s">
        <v>50</v>
      </c>
      <c r="C15" s="33">
        <f>'[1]총계'!G403</f>
        <v>0</v>
      </c>
      <c r="D15" s="34">
        <f>'[1]총계'!G404</f>
        <v>1</v>
      </c>
      <c r="E15" s="34">
        <f>'[1]총계'!G405</f>
        <v>3</v>
      </c>
      <c r="F15" s="35">
        <f>'[1]총계'!G406</f>
        <v>2</v>
      </c>
      <c r="G15" s="35">
        <f>'[1]총계'!G407</f>
        <v>8</v>
      </c>
      <c r="H15" s="35">
        <f>'[1]총계'!G408</f>
        <v>8</v>
      </c>
      <c r="I15" s="36">
        <f>'[1]총계'!G409-J15</f>
        <v>22</v>
      </c>
      <c r="J15" s="37">
        <f>'[1]총계'!D409</f>
        <v>0</v>
      </c>
      <c r="K15" s="38">
        <f>'[1]총계'!G410-L15</f>
        <v>10</v>
      </c>
      <c r="L15" s="39">
        <f>'[1]총계'!D410</f>
        <v>1</v>
      </c>
      <c r="M15" s="36">
        <f>'[1]총계'!G411-N15</f>
        <v>16</v>
      </c>
      <c r="N15" s="37">
        <f>'[1]총계'!D411</f>
        <v>2</v>
      </c>
      <c r="O15" s="38">
        <f>'[1]총계'!G412-P15</f>
        <v>6</v>
      </c>
      <c r="P15" s="39">
        <f>'[1]총계'!D412</f>
        <v>5</v>
      </c>
      <c r="Q15" s="36">
        <f>'[1]총계'!G413-R15</f>
        <v>2</v>
      </c>
      <c r="R15" s="40">
        <f>'[1]총계'!D413</f>
        <v>0</v>
      </c>
      <c r="S15" s="35">
        <f>'[1]총계'!G414</f>
        <v>0</v>
      </c>
      <c r="T15" s="41">
        <f t="shared" si="3"/>
        <v>78</v>
      </c>
      <c r="U15" s="42">
        <f t="shared" si="4"/>
        <v>8</v>
      </c>
      <c r="V15" s="43">
        <f t="shared" si="0"/>
        <v>86</v>
      </c>
      <c r="W15" s="258">
        <f t="shared" si="5"/>
        <v>86</v>
      </c>
    </row>
    <row r="16" spans="1:23" ht="23.25" customHeight="1">
      <c r="A16" s="269"/>
      <c r="B16" s="32" t="s">
        <v>51</v>
      </c>
      <c r="C16" s="33">
        <f>'[1]총계'!G502</f>
        <v>0</v>
      </c>
      <c r="D16" s="34">
        <f>'[1]총계'!G503</f>
        <v>1</v>
      </c>
      <c r="E16" s="34">
        <f>'[1]총계'!G504</f>
        <v>1</v>
      </c>
      <c r="F16" s="35">
        <f>'[1]총계'!G505</f>
        <v>0</v>
      </c>
      <c r="G16" s="35">
        <f>'[1]총계'!G506</f>
        <v>2</v>
      </c>
      <c r="H16" s="35">
        <f>'[1]총계'!G507</f>
        <v>6</v>
      </c>
      <c r="I16" s="36">
        <f>'[1]총계'!G508-J16</f>
        <v>5</v>
      </c>
      <c r="J16" s="37">
        <f>'[1]총계'!D508</f>
        <v>0</v>
      </c>
      <c r="K16" s="38">
        <f>'[1]총계'!G509-L16</f>
        <v>18</v>
      </c>
      <c r="L16" s="39">
        <f>'[1]총계'!D509</f>
        <v>0</v>
      </c>
      <c r="M16" s="36">
        <f>'[1]총계'!G510-N16</f>
        <v>20</v>
      </c>
      <c r="N16" s="37">
        <f>'[1]총계'!D510</f>
        <v>0</v>
      </c>
      <c r="O16" s="38">
        <f>'[1]총계'!G511-P16</f>
        <v>16</v>
      </c>
      <c r="P16" s="39">
        <f>'[1]총계'!D511</f>
        <v>0</v>
      </c>
      <c r="Q16" s="36">
        <f>'[1]총계'!G512-R16</f>
        <v>7</v>
      </c>
      <c r="R16" s="40">
        <f>'[1]총계'!D512</f>
        <v>0</v>
      </c>
      <c r="S16" s="35">
        <f>'[1]총계'!G513</f>
        <v>0</v>
      </c>
      <c r="T16" s="41">
        <f t="shared" si="3"/>
        <v>76</v>
      </c>
      <c r="U16" s="42">
        <f t="shared" si="4"/>
        <v>0</v>
      </c>
      <c r="V16" s="43">
        <f t="shared" si="0"/>
        <v>76</v>
      </c>
      <c r="W16" s="258">
        <f t="shared" si="5"/>
        <v>76</v>
      </c>
    </row>
    <row r="17" spans="1:23" ht="23.25" customHeight="1">
      <c r="A17" s="269"/>
      <c r="B17" s="32" t="s">
        <v>4</v>
      </c>
      <c r="C17" s="33">
        <f>'[1]총계'!G330</f>
        <v>0</v>
      </c>
      <c r="D17" s="34">
        <f>'[1]총계'!G331</f>
        <v>13</v>
      </c>
      <c r="E17" s="34">
        <f>'[1]총계'!G332</f>
        <v>7</v>
      </c>
      <c r="F17" s="35">
        <f>'[1]총계'!G333</f>
        <v>2</v>
      </c>
      <c r="G17" s="35">
        <f>'[1]총계'!G334</f>
        <v>2</v>
      </c>
      <c r="H17" s="35">
        <f>'[1]총계'!G335</f>
        <v>12</v>
      </c>
      <c r="I17" s="36">
        <f>'[1]총계'!G336-J17</f>
        <v>5</v>
      </c>
      <c r="J17" s="37">
        <f>'[1]총계'!D336</f>
        <v>0</v>
      </c>
      <c r="K17" s="38">
        <f>'[1]총계'!G337-L17</f>
        <v>10</v>
      </c>
      <c r="L17" s="39">
        <f>'[1]총계'!D337</f>
        <v>0</v>
      </c>
      <c r="M17" s="36">
        <f>'[1]총계'!G338-N17</f>
        <v>10</v>
      </c>
      <c r="N17" s="37">
        <f>'[1]총계'!D338</f>
        <v>0</v>
      </c>
      <c r="O17" s="38">
        <f>'[1]총계'!G339-P17</f>
        <v>11</v>
      </c>
      <c r="P17" s="39">
        <f>'[1]총계'!D339</f>
        <v>0</v>
      </c>
      <c r="Q17" s="36">
        <f>'[1]총계'!G340-R17</f>
        <v>5</v>
      </c>
      <c r="R17" s="40">
        <f>'[1]총계'!D340</f>
        <v>0</v>
      </c>
      <c r="S17" s="35">
        <f>'[1]총계'!G341</f>
        <v>0</v>
      </c>
      <c r="T17" s="41">
        <f t="shared" si="3"/>
        <v>77</v>
      </c>
      <c r="U17" s="42">
        <f t="shared" si="4"/>
        <v>0</v>
      </c>
      <c r="V17" s="43">
        <f t="shared" si="0"/>
        <v>77</v>
      </c>
      <c r="W17" s="258">
        <f t="shared" si="5"/>
        <v>77</v>
      </c>
    </row>
    <row r="18" spans="1:23" ht="23.25" customHeight="1">
      <c r="A18" s="269"/>
      <c r="B18" s="32" t="s">
        <v>52</v>
      </c>
      <c r="C18" s="33">
        <f>'[1]총계'!G526</f>
        <v>0</v>
      </c>
      <c r="D18" s="34">
        <f>'[1]총계'!G527</f>
        <v>0</v>
      </c>
      <c r="E18" s="34">
        <f>'[1]총계'!G528</f>
        <v>1</v>
      </c>
      <c r="F18" s="35">
        <f>'[1]총계'!G529</f>
        <v>0</v>
      </c>
      <c r="G18" s="35">
        <f>'[1]총계'!G530</f>
        <v>1</v>
      </c>
      <c r="H18" s="35">
        <f>'[1]총계'!G531</f>
        <v>10</v>
      </c>
      <c r="I18" s="36">
        <f>'[1]총계'!G532-J18</f>
        <v>5</v>
      </c>
      <c r="J18" s="37">
        <f>'[1]총계'!D532</f>
        <v>0</v>
      </c>
      <c r="K18" s="38">
        <f>'[1]총계'!G533-L18</f>
        <v>15</v>
      </c>
      <c r="L18" s="39">
        <f>'[1]총계'!D533</f>
        <v>0</v>
      </c>
      <c r="M18" s="36">
        <f>'[1]총계'!G534-N18</f>
        <v>11</v>
      </c>
      <c r="N18" s="37">
        <f>'[1]총계'!D534</f>
        <v>0</v>
      </c>
      <c r="O18" s="38">
        <f>'[1]총계'!G535-P18</f>
        <v>8</v>
      </c>
      <c r="P18" s="39">
        <f>'[1]총계'!D535</f>
        <v>0</v>
      </c>
      <c r="Q18" s="36">
        <f>'[1]총계'!G536-R18</f>
        <v>14</v>
      </c>
      <c r="R18" s="40">
        <f>'[1]총계'!D536</f>
        <v>0</v>
      </c>
      <c r="S18" s="35">
        <f>'[1]총계'!G537</f>
        <v>0</v>
      </c>
      <c r="T18" s="41">
        <f t="shared" si="3"/>
        <v>65</v>
      </c>
      <c r="U18" s="42">
        <f t="shared" si="4"/>
        <v>0</v>
      </c>
      <c r="V18" s="43">
        <f t="shared" si="0"/>
        <v>65</v>
      </c>
      <c r="W18" s="258">
        <f t="shared" si="5"/>
        <v>65</v>
      </c>
    </row>
    <row r="19" spans="1:23" ht="23.25" customHeight="1">
      <c r="A19" s="269"/>
      <c r="B19" s="32" t="s">
        <v>53</v>
      </c>
      <c r="C19" s="33">
        <f>'[1]총계'!G551</f>
        <v>0</v>
      </c>
      <c r="D19" s="34">
        <f>'[1]총계'!G552</f>
        <v>2</v>
      </c>
      <c r="E19" s="34">
        <f>'[1]총계'!G553</f>
        <v>2</v>
      </c>
      <c r="F19" s="35">
        <f>'[1]총계'!G554</f>
        <v>3</v>
      </c>
      <c r="G19" s="35">
        <f>'[1]총계'!G555</f>
        <v>13</v>
      </c>
      <c r="H19" s="35">
        <f>'[1]총계'!G556</f>
        <v>2</v>
      </c>
      <c r="I19" s="36">
        <f>'[1]총계'!G557-J19</f>
        <v>8</v>
      </c>
      <c r="J19" s="37">
        <f>'[1]총계'!D557</f>
        <v>2</v>
      </c>
      <c r="K19" s="38">
        <f>'[1]총계'!G558-L19</f>
        <v>8</v>
      </c>
      <c r="L19" s="39">
        <f>'[1]총계'!D558</f>
        <v>0</v>
      </c>
      <c r="M19" s="36">
        <f>'[1]총계'!G559-N19</f>
        <v>1</v>
      </c>
      <c r="N19" s="37">
        <f>'[1]총계'!D559</f>
        <v>1</v>
      </c>
      <c r="O19" s="38">
        <f>'[1]총계'!G560-P19</f>
        <v>9</v>
      </c>
      <c r="P19" s="39">
        <f>'[1]총계'!D560</f>
        <v>0</v>
      </c>
      <c r="Q19" s="36">
        <f>'[1]총계'!G561-R19</f>
        <v>12</v>
      </c>
      <c r="R19" s="40">
        <f>'[1]총계'!D561</f>
        <v>0</v>
      </c>
      <c r="S19" s="35">
        <f>'[1]총계'!G562</f>
        <v>0</v>
      </c>
      <c r="T19" s="41">
        <f t="shared" si="3"/>
        <v>60</v>
      </c>
      <c r="U19" s="42">
        <f t="shared" si="4"/>
        <v>3</v>
      </c>
      <c r="V19" s="43">
        <f t="shared" si="0"/>
        <v>63</v>
      </c>
      <c r="W19" s="258">
        <f t="shared" si="5"/>
        <v>63</v>
      </c>
    </row>
    <row r="20" spans="1:23" ht="23.25" customHeight="1">
      <c r="A20" s="269"/>
      <c r="B20" s="32" t="s">
        <v>54</v>
      </c>
      <c r="C20" s="33">
        <f>'[1]총계'!G430</f>
        <v>2</v>
      </c>
      <c r="D20" s="34">
        <f>'[1]총계'!G431</f>
        <v>0</v>
      </c>
      <c r="E20" s="34">
        <f>'[1]총계'!G432</f>
        <v>3</v>
      </c>
      <c r="F20" s="35">
        <f>'[1]총계'!G433</f>
        <v>6</v>
      </c>
      <c r="G20" s="35">
        <f>'[1]총계'!G434</f>
        <v>6</v>
      </c>
      <c r="H20" s="35">
        <f>'[1]총계'!G435</f>
        <v>7</v>
      </c>
      <c r="I20" s="36">
        <f>'[1]총계'!G436-J20</f>
        <v>6</v>
      </c>
      <c r="J20" s="37">
        <f>'[1]총계'!D436</f>
        <v>0</v>
      </c>
      <c r="K20" s="38">
        <f>'[1]총계'!G437-L20</f>
        <v>9</v>
      </c>
      <c r="L20" s="39">
        <f>'[1]총계'!D437</f>
        <v>2</v>
      </c>
      <c r="M20" s="36">
        <f>'[1]총계'!G438-N20</f>
        <v>5</v>
      </c>
      <c r="N20" s="37">
        <f>'[1]총계'!D438</f>
        <v>2</v>
      </c>
      <c r="O20" s="38">
        <f>'[1]총계'!G439-P20</f>
        <v>5</v>
      </c>
      <c r="P20" s="39">
        <f>'[1]총계'!D439</f>
        <v>2</v>
      </c>
      <c r="Q20" s="36">
        <f>'[1]총계'!G440-R20</f>
        <v>0</v>
      </c>
      <c r="R20" s="40">
        <f>'[1]총계'!D440</f>
        <v>0</v>
      </c>
      <c r="S20" s="35">
        <f>'[1]총계'!G441</f>
        <v>0</v>
      </c>
      <c r="T20" s="41">
        <f t="shared" si="3"/>
        <v>49</v>
      </c>
      <c r="U20" s="42">
        <f t="shared" si="4"/>
        <v>6</v>
      </c>
      <c r="V20" s="43">
        <f t="shared" si="0"/>
        <v>55</v>
      </c>
      <c r="W20" s="258">
        <f t="shared" si="5"/>
        <v>55</v>
      </c>
    </row>
    <row r="21" spans="1:23" ht="23.25" customHeight="1">
      <c r="A21" s="269"/>
      <c r="B21" s="32" t="s">
        <v>6</v>
      </c>
      <c r="C21" s="33">
        <f>'[1]총계'!G577</f>
        <v>0</v>
      </c>
      <c r="D21" s="34">
        <f>'[1]총계'!G578</f>
        <v>4</v>
      </c>
      <c r="E21" s="34">
        <f>'[1]총계'!G579</f>
        <v>4</v>
      </c>
      <c r="F21" s="35">
        <f>'[1]총계'!G580</f>
        <v>0</v>
      </c>
      <c r="G21" s="35">
        <f>'[1]총계'!G581</f>
        <v>4</v>
      </c>
      <c r="H21" s="35">
        <f>'[1]총계'!G582</f>
        <v>9</v>
      </c>
      <c r="I21" s="36">
        <f>'[1]총계'!G583-J21</f>
        <v>6</v>
      </c>
      <c r="J21" s="37">
        <f>'[1]총계'!D583</f>
        <v>0</v>
      </c>
      <c r="K21" s="38">
        <f>'[1]총계'!G584-L21</f>
        <v>6</v>
      </c>
      <c r="L21" s="39">
        <f>'[1]총계'!D584</f>
        <v>0</v>
      </c>
      <c r="M21" s="36">
        <f>'[1]총계'!G585-N21</f>
        <v>8</v>
      </c>
      <c r="N21" s="37">
        <f>'[1]총계'!D585</f>
        <v>0</v>
      </c>
      <c r="O21" s="38">
        <f>'[1]총계'!G586-P21</f>
        <v>6</v>
      </c>
      <c r="P21" s="39">
        <f>'[1]총계'!D586</f>
        <v>1</v>
      </c>
      <c r="Q21" s="36">
        <f>'[1]총계'!G587-R21</f>
        <v>0</v>
      </c>
      <c r="R21" s="40">
        <f>'[1]총계'!D587</f>
        <v>0</v>
      </c>
      <c r="S21" s="35">
        <f>'[1]총계'!G588</f>
        <v>0</v>
      </c>
      <c r="T21" s="41">
        <f t="shared" si="3"/>
        <v>47</v>
      </c>
      <c r="U21" s="42">
        <f t="shared" si="4"/>
        <v>1</v>
      </c>
      <c r="V21" s="43">
        <f>T21+U21</f>
        <v>48</v>
      </c>
      <c r="W21" s="258">
        <f t="shared" si="5"/>
        <v>48</v>
      </c>
    </row>
    <row r="22" spans="1:23" ht="23.25" customHeight="1">
      <c r="A22" s="269"/>
      <c r="B22" s="32" t="s">
        <v>55</v>
      </c>
      <c r="C22" s="33">
        <f>'[1]총계'!G354</f>
        <v>0</v>
      </c>
      <c r="D22" s="34">
        <f>'[1]총계'!G355</f>
        <v>6</v>
      </c>
      <c r="E22" s="34">
        <f>'[1]총계'!G356</f>
        <v>3</v>
      </c>
      <c r="F22" s="35">
        <f>'[1]총계'!G357</f>
        <v>2</v>
      </c>
      <c r="G22" s="35">
        <f>'[1]총계'!G358</f>
        <v>2</v>
      </c>
      <c r="H22" s="35">
        <f>'[1]총계'!G359</f>
        <v>2</v>
      </c>
      <c r="I22" s="36">
        <f>'[1]총계'!G360-J22</f>
        <v>2</v>
      </c>
      <c r="J22" s="37">
        <f>'[1]총계'!D360</f>
        <v>0</v>
      </c>
      <c r="K22" s="38">
        <f>'[1]총계'!G361-L22</f>
        <v>7</v>
      </c>
      <c r="L22" s="39">
        <f>'[1]총계'!D361</f>
        <v>0</v>
      </c>
      <c r="M22" s="36">
        <f>'[1]총계'!G362-N22</f>
        <v>7</v>
      </c>
      <c r="N22" s="37">
        <f>'[1]총계'!D362</f>
        <v>0</v>
      </c>
      <c r="O22" s="38">
        <f>'[1]총계'!G363-P22</f>
        <v>8</v>
      </c>
      <c r="P22" s="39">
        <f>'[1]총계'!D363</f>
        <v>0</v>
      </c>
      <c r="Q22" s="36">
        <f>'[1]총계'!G364-R22</f>
        <v>6</v>
      </c>
      <c r="R22" s="40">
        <f>'[1]총계'!D364</f>
        <v>0</v>
      </c>
      <c r="S22" s="35">
        <f>'[1]총계'!G365</f>
        <v>0</v>
      </c>
      <c r="T22" s="41">
        <f t="shared" si="3"/>
        <v>45</v>
      </c>
      <c r="U22" s="42">
        <f t="shared" si="4"/>
        <v>0</v>
      </c>
      <c r="V22" s="43">
        <f t="shared" si="0"/>
        <v>45</v>
      </c>
      <c r="W22" s="258">
        <f t="shared" si="5"/>
        <v>45</v>
      </c>
    </row>
    <row r="23" spans="1:23" ht="23.25" customHeight="1">
      <c r="A23" s="269"/>
      <c r="B23" s="32" t="s">
        <v>13</v>
      </c>
      <c r="C23" s="33">
        <f>'[1]총계'!G601</f>
        <v>0</v>
      </c>
      <c r="D23" s="34">
        <f>'[1]총계'!G602</f>
        <v>1</v>
      </c>
      <c r="E23" s="34">
        <f>'[1]총계'!G603</f>
        <v>2</v>
      </c>
      <c r="F23" s="35">
        <f>'[1]총계'!G604</f>
        <v>5</v>
      </c>
      <c r="G23" s="35">
        <f>'[1]총계'!G605</f>
        <v>15</v>
      </c>
      <c r="H23" s="35">
        <f>'[1]총계'!G606</f>
        <v>2</v>
      </c>
      <c r="I23" s="36">
        <f>'[1]총계'!G607-J23</f>
        <v>1</v>
      </c>
      <c r="J23" s="37">
        <f>'[1]총계'!D607</f>
        <v>7</v>
      </c>
      <c r="K23" s="38">
        <f>'[1]총계'!G608-L23</f>
        <v>0</v>
      </c>
      <c r="L23" s="39">
        <f>'[1]총계'!D608</f>
        <v>8</v>
      </c>
      <c r="M23" s="36">
        <f>'[1]총계'!G609-N23</f>
        <v>0</v>
      </c>
      <c r="N23" s="37">
        <f>'[1]총계'!D609</f>
        <v>2</v>
      </c>
      <c r="O23" s="38">
        <f>'[1]총계'!G610-P23</f>
        <v>0</v>
      </c>
      <c r="P23" s="39">
        <f>'[1]총계'!D610</f>
        <v>0</v>
      </c>
      <c r="Q23" s="36">
        <f>'[1]총계'!G611-R23</f>
        <v>0</v>
      </c>
      <c r="R23" s="40">
        <f>'[1]총계'!D611</f>
        <v>0</v>
      </c>
      <c r="S23" s="35">
        <f>'[1]총계'!G612</f>
        <v>0</v>
      </c>
      <c r="T23" s="41">
        <f t="shared" si="3"/>
        <v>26</v>
      </c>
      <c r="U23" s="42">
        <f t="shared" si="4"/>
        <v>17</v>
      </c>
      <c r="V23" s="43">
        <f t="shared" si="0"/>
        <v>43</v>
      </c>
      <c r="W23" s="258">
        <f t="shared" si="5"/>
        <v>43</v>
      </c>
    </row>
    <row r="24" spans="1:23" ht="23.25" customHeight="1" thickBot="1">
      <c r="A24" s="269"/>
      <c r="B24" s="73" t="s">
        <v>56</v>
      </c>
      <c r="C24" s="74">
        <f>'[1]총계'!G454</f>
        <v>0</v>
      </c>
      <c r="D24" s="75">
        <f>'[1]총계'!G455</f>
        <v>1</v>
      </c>
      <c r="E24" s="75">
        <f>'[1]총계'!G456</f>
        <v>1</v>
      </c>
      <c r="F24" s="76">
        <f>'[1]총계'!G457</f>
        <v>0</v>
      </c>
      <c r="G24" s="76">
        <f>'[1]총계'!G457</f>
        <v>0</v>
      </c>
      <c r="H24" s="76">
        <f>'[1]총계'!G458</f>
        <v>4</v>
      </c>
      <c r="I24" s="77">
        <f>'[1]총계'!G459-J24</f>
        <v>1</v>
      </c>
      <c r="J24" s="78">
        <f>'[1]총계'!D459</f>
        <v>0</v>
      </c>
      <c r="K24" s="79">
        <f>'[1]총계'!G460-L24</f>
        <v>6</v>
      </c>
      <c r="L24" s="80">
        <f>'[1]총계'!D460</f>
        <v>0</v>
      </c>
      <c r="M24" s="77">
        <f>'[1]총계'!G461-N24</f>
        <v>12</v>
      </c>
      <c r="N24" s="78">
        <f>'[1]총계'!D461</f>
        <v>1</v>
      </c>
      <c r="O24" s="79">
        <f>'[1]총계'!G462-P24</f>
        <v>7</v>
      </c>
      <c r="P24" s="80">
        <f>'[1]총계'!D462</f>
        <v>0</v>
      </c>
      <c r="Q24" s="77">
        <f>'[1]총계'!G463-R24</f>
        <v>4</v>
      </c>
      <c r="R24" s="81">
        <f>'[1]총계'!D463</f>
        <v>1</v>
      </c>
      <c r="S24" s="76">
        <f>'[1]총계'!G464</f>
        <v>2</v>
      </c>
      <c r="T24" s="82">
        <f t="shared" si="3"/>
        <v>38</v>
      </c>
      <c r="U24" s="83">
        <f t="shared" si="4"/>
        <v>2</v>
      </c>
      <c r="V24" s="84">
        <f t="shared" si="0"/>
        <v>40</v>
      </c>
      <c r="W24" s="258">
        <f t="shared" si="5"/>
        <v>40</v>
      </c>
    </row>
    <row r="25" spans="1:23" ht="23.25" customHeight="1" thickBot="1" thickTop="1">
      <c r="A25" s="270"/>
      <c r="B25" s="85" t="s">
        <v>8</v>
      </c>
      <c r="C25" s="86">
        <f aca="true" t="shared" si="6" ref="C25:V25">SUM(C12:C24)</f>
        <v>36</v>
      </c>
      <c r="D25" s="87">
        <f t="shared" si="6"/>
        <v>65</v>
      </c>
      <c r="E25" s="87">
        <f t="shared" si="6"/>
        <v>59</v>
      </c>
      <c r="F25" s="87">
        <f t="shared" si="6"/>
        <v>33</v>
      </c>
      <c r="G25" s="88">
        <f t="shared" si="6"/>
        <v>53</v>
      </c>
      <c r="H25" s="88">
        <f t="shared" si="6"/>
        <v>82</v>
      </c>
      <c r="I25" s="89">
        <f t="shared" si="6"/>
        <v>97</v>
      </c>
      <c r="J25" s="90">
        <f t="shared" si="6"/>
        <v>9</v>
      </c>
      <c r="K25" s="91">
        <f t="shared" si="6"/>
        <v>138</v>
      </c>
      <c r="L25" s="87">
        <f t="shared" si="6"/>
        <v>11</v>
      </c>
      <c r="M25" s="89">
        <f t="shared" si="6"/>
        <v>128</v>
      </c>
      <c r="N25" s="90">
        <f t="shared" si="6"/>
        <v>8</v>
      </c>
      <c r="O25" s="91">
        <f t="shared" si="6"/>
        <v>99</v>
      </c>
      <c r="P25" s="87">
        <f t="shared" si="6"/>
        <v>8</v>
      </c>
      <c r="Q25" s="89">
        <f t="shared" si="6"/>
        <v>57</v>
      </c>
      <c r="R25" s="90">
        <f t="shared" si="6"/>
        <v>1</v>
      </c>
      <c r="S25" s="88">
        <f t="shared" si="6"/>
        <v>2</v>
      </c>
      <c r="T25" s="66">
        <f t="shared" si="6"/>
        <v>849</v>
      </c>
      <c r="U25" s="67">
        <f t="shared" si="6"/>
        <v>37</v>
      </c>
      <c r="V25" s="68">
        <f t="shared" si="6"/>
        <v>886</v>
      </c>
      <c r="W25" s="258">
        <f aca="true" t="shared" si="7" ref="W25:W31">SUM(C25:S25)</f>
        <v>886</v>
      </c>
    </row>
    <row r="26" spans="1:23" ht="23.25" customHeight="1">
      <c r="A26" s="269" t="s">
        <v>29</v>
      </c>
      <c r="B26" s="72" t="s">
        <v>14</v>
      </c>
      <c r="C26" s="21">
        <f>'[1]총계'!G650</f>
        <v>0</v>
      </c>
      <c r="D26" s="22">
        <f>'[1]총계'!G651</f>
        <v>3</v>
      </c>
      <c r="E26" s="22">
        <f>'[1]총계'!G652</f>
        <v>4</v>
      </c>
      <c r="F26" s="23">
        <f>'[1]총계'!G653</f>
        <v>6</v>
      </c>
      <c r="G26" s="23">
        <f>'[1]총계'!G654</f>
        <v>5</v>
      </c>
      <c r="H26" s="23">
        <f>'[1]총계'!G655</f>
        <v>4</v>
      </c>
      <c r="I26" s="24">
        <f>'[1]총계'!G656-J26</f>
        <v>4</v>
      </c>
      <c r="J26" s="25">
        <f>'[1]총계'!D656</f>
        <v>0</v>
      </c>
      <c r="K26" s="26">
        <f>'[1]총계'!G657-L26</f>
        <v>0</v>
      </c>
      <c r="L26" s="27">
        <f>'[1]총계'!D657</f>
        <v>5</v>
      </c>
      <c r="M26" s="24">
        <f>'[1]총계'!G658-N26</f>
        <v>0</v>
      </c>
      <c r="N26" s="25">
        <f>'[1]총계'!D658</f>
        <v>10</v>
      </c>
      <c r="O26" s="26">
        <f>'[1]총계'!G659-P26</f>
        <v>0</v>
      </c>
      <c r="P26" s="27">
        <f>'[1]총계'!D659</f>
        <v>0</v>
      </c>
      <c r="Q26" s="24">
        <f>'[1]총계'!G660-R26</f>
        <v>0</v>
      </c>
      <c r="R26" s="28">
        <f>'[1]총계'!D660</f>
        <v>0</v>
      </c>
      <c r="S26" s="23">
        <f>'[1]총계'!G661</f>
        <v>0</v>
      </c>
      <c r="T26" s="29">
        <f>C26+D26+E26+F26+G26+H26+I26+K26+M26+O26+Q26+S26</f>
        <v>26</v>
      </c>
      <c r="U26" s="92">
        <f>J26+L26+N26+P26+R26</f>
        <v>15</v>
      </c>
      <c r="V26" s="31">
        <f>T26+U26</f>
        <v>41</v>
      </c>
      <c r="W26" s="258">
        <f t="shared" si="7"/>
        <v>41</v>
      </c>
    </row>
    <row r="27" spans="1:23" ht="23.25" customHeight="1">
      <c r="A27" s="269"/>
      <c r="B27" s="32" t="s">
        <v>15</v>
      </c>
      <c r="C27" s="33">
        <f>'[1]총계'!G676</f>
        <v>0</v>
      </c>
      <c r="D27" s="34">
        <f>'[1]총계'!G677</f>
        <v>6</v>
      </c>
      <c r="E27" s="34">
        <f>'[1]총계'!G678</f>
        <v>4</v>
      </c>
      <c r="F27" s="35">
        <f>'[1]총계'!G679</f>
        <v>3</v>
      </c>
      <c r="G27" s="35">
        <f>'[1]총계'!G680</f>
        <v>3</v>
      </c>
      <c r="H27" s="35">
        <f>'[1]총계'!G681</f>
        <v>2</v>
      </c>
      <c r="I27" s="36">
        <f>'[1]총계'!G682-J27</f>
        <v>3</v>
      </c>
      <c r="J27" s="37">
        <f>'[1]총계'!D682</f>
        <v>0</v>
      </c>
      <c r="K27" s="38">
        <f>'[1]총계'!G683-L27</f>
        <v>2</v>
      </c>
      <c r="L27" s="39">
        <f>'[1]총계'!D683</f>
        <v>7</v>
      </c>
      <c r="M27" s="36">
        <f>'[1]총계'!G684-N27</f>
        <v>1</v>
      </c>
      <c r="N27" s="37">
        <f>'[1]총계'!D684</f>
        <v>7</v>
      </c>
      <c r="O27" s="38">
        <f>'[1]총계'!G685-P27</f>
        <v>0</v>
      </c>
      <c r="P27" s="39">
        <f>'[1]총계'!D685</f>
        <v>0</v>
      </c>
      <c r="Q27" s="36">
        <f>'[1]총계'!G687-R27</f>
        <v>0</v>
      </c>
      <c r="R27" s="40">
        <f>'[1]총계'!D686</f>
        <v>0</v>
      </c>
      <c r="S27" s="35">
        <f>'[1]총계'!G6696</f>
        <v>0</v>
      </c>
      <c r="T27" s="29">
        <f>C27+D27+E27+F27+G27+H27+I27+K27+M27+O27+Q27+S27</f>
        <v>24</v>
      </c>
      <c r="U27" s="92">
        <f>J27+L27+N27+P27+R27</f>
        <v>14</v>
      </c>
      <c r="V27" s="43">
        <f>T27+U27</f>
        <v>38</v>
      </c>
      <c r="W27" s="258">
        <f t="shared" si="7"/>
        <v>38</v>
      </c>
    </row>
    <row r="28" spans="1:23" ht="23.25" customHeight="1">
      <c r="A28" s="269"/>
      <c r="B28" s="32" t="s">
        <v>16</v>
      </c>
      <c r="C28" s="33">
        <f>'[1]총계'!G700</f>
        <v>0</v>
      </c>
      <c r="D28" s="34">
        <f>'[1]총계'!G701</f>
        <v>3</v>
      </c>
      <c r="E28" s="34">
        <f>'[1]총계'!G702</f>
        <v>2</v>
      </c>
      <c r="F28" s="35">
        <f>'[1]총계'!G703</f>
        <v>5</v>
      </c>
      <c r="G28" s="35">
        <f>'[1]총계'!G704</f>
        <v>11</v>
      </c>
      <c r="H28" s="35">
        <f>'[1]총계'!G705</f>
        <v>1</v>
      </c>
      <c r="I28" s="36">
        <f>'[1]총계'!G706-J28</f>
        <v>4</v>
      </c>
      <c r="J28" s="37">
        <f>'[1]총계'!D706</f>
        <v>0</v>
      </c>
      <c r="K28" s="38">
        <f>'[1]총계'!G707-L28</f>
        <v>4</v>
      </c>
      <c r="L28" s="39">
        <f>'[1]총계'!D707</f>
        <v>0</v>
      </c>
      <c r="M28" s="36">
        <f>'[1]총계'!G708-N28</f>
        <v>1</v>
      </c>
      <c r="N28" s="37">
        <f>'[1]총계'!D708</f>
        <v>0</v>
      </c>
      <c r="O28" s="38">
        <f>'[1]총계'!G709-P28</f>
        <v>2</v>
      </c>
      <c r="P28" s="39">
        <f>'[1]총계'!D709</f>
        <v>1</v>
      </c>
      <c r="Q28" s="36">
        <f>'[1]총계'!G710-R28</f>
        <v>4</v>
      </c>
      <c r="R28" s="40">
        <f>'[1]총계'!D710</f>
        <v>0</v>
      </c>
      <c r="S28" s="35">
        <f>'[1]총계'!G711</f>
        <v>0</v>
      </c>
      <c r="T28" s="29">
        <f>C28+D28+E28+F28+G28+H28+I28+K28+M28+O28+Q28+S28</f>
        <v>37</v>
      </c>
      <c r="U28" s="92">
        <f>J28+L28+N28+P28+R28</f>
        <v>1</v>
      </c>
      <c r="V28" s="43">
        <f>T28+U28</f>
        <v>38</v>
      </c>
      <c r="W28" s="258">
        <f t="shared" si="7"/>
        <v>38</v>
      </c>
    </row>
    <row r="29" spans="1:23" ht="23.25" customHeight="1">
      <c r="A29" s="269"/>
      <c r="B29" s="32" t="s">
        <v>17</v>
      </c>
      <c r="C29" s="33">
        <f>'[1]총계'!G748</f>
        <v>1</v>
      </c>
      <c r="D29" s="34">
        <f>'[1]총계'!G749</f>
        <v>3</v>
      </c>
      <c r="E29" s="34">
        <f>'[1]총계'!G750</f>
        <v>3</v>
      </c>
      <c r="F29" s="35">
        <f>'[1]총계'!G751</f>
        <v>0</v>
      </c>
      <c r="G29" s="35">
        <f>'[1]총계'!G752</f>
        <v>3</v>
      </c>
      <c r="H29" s="35">
        <f>'[1]총계'!G753</f>
        <v>5</v>
      </c>
      <c r="I29" s="36">
        <f>'[1]총계'!G754-J29</f>
        <v>1</v>
      </c>
      <c r="J29" s="37">
        <f>'[1]총계'!D754</f>
        <v>0</v>
      </c>
      <c r="K29" s="38">
        <f>'[1]총계'!G755-L29</f>
        <v>0</v>
      </c>
      <c r="L29" s="39">
        <f>'[1]총계'!D755</f>
        <v>3</v>
      </c>
      <c r="M29" s="36">
        <f>'[1]총계'!G756-N29</f>
        <v>0</v>
      </c>
      <c r="N29" s="37">
        <f>'[1]총계'!D756</f>
        <v>1</v>
      </c>
      <c r="O29" s="38">
        <f>'[1]총계'!G757-P29</f>
        <v>2</v>
      </c>
      <c r="P29" s="39">
        <f>'[1]총계'!D757</f>
        <v>0</v>
      </c>
      <c r="Q29" s="36">
        <f>'[1]총계'!G758-R29</f>
        <v>1</v>
      </c>
      <c r="R29" s="40">
        <f>'[1]총계'!D758</f>
        <v>0</v>
      </c>
      <c r="S29" s="35">
        <f>'[1]총계'!G759</f>
        <v>0</v>
      </c>
      <c r="T29" s="29">
        <f>C29+D29+E29+F29+G29+H29+I29+K29+M29+O29+Q29+S29</f>
        <v>19</v>
      </c>
      <c r="U29" s="92">
        <f>J29+L29+N29+P29+R29</f>
        <v>4</v>
      </c>
      <c r="V29" s="43">
        <f t="shared" si="0"/>
        <v>23</v>
      </c>
      <c r="W29" s="258">
        <f t="shared" si="7"/>
        <v>23</v>
      </c>
    </row>
    <row r="30" spans="1:23" ht="23.25" customHeight="1" thickBot="1">
      <c r="A30" s="269"/>
      <c r="B30" s="44" t="s">
        <v>18</v>
      </c>
      <c r="C30" s="93">
        <f>'[1]총계'!G771</f>
        <v>0</v>
      </c>
      <c r="D30" s="94">
        <f>'[1]총계'!G772</f>
        <v>2</v>
      </c>
      <c r="E30" s="94">
        <f>'[1]총계'!G773</f>
        <v>2</v>
      </c>
      <c r="F30" s="95">
        <f>'[1]총계'!G774</f>
        <v>1</v>
      </c>
      <c r="G30" s="95">
        <f>'[1]총계'!G775</f>
        <v>0</v>
      </c>
      <c r="H30" s="95">
        <f>'[1]총계'!G776</f>
        <v>3</v>
      </c>
      <c r="I30" s="96">
        <f>'[1]총계'!G777-J30</f>
        <v>2</v>
      </c>
      <c r="J30" s="97">
        <f>'[1]총계'!D777</f>
        <v>0</v>
      </c>
      <c r="K30" s="98">
        <f>'[1]총계'!G778-L30</f>
        <v>1</v>
      </c>
      <c r="L30" s="99">
        <f>'[1]총계'!D778</f>
        <v>4</v>
      </c>
      <c r="M30" s="96">
        <f>'[1]총계'!G779-N30</f>
        <v>0</v>
      </c>
      <c r="N30" s="97">
        <f>'[1]총계'!D779</f>
        <v>1</v>
      </c>
      <c r="O30" s="98">
        <f>'[1]총계'!G780-P30</f>
        <v>1</v>
      </c>
      <c r="P30" s="99">
        <f>'[1]총계'!D780</f>
        <v>0</v>
      </c>
      <c r="Q30" s="96">
        <f>'[1]총계'!G781-R30</f>
        <v>3</v>
      </c>
      <c r="R30" s="100">
        <f>'[1]총계'!D781</f>
        <v>0</v>
      </c>
      <c r="S30" s="95">
        <f>'[1]총계'!G782</f>
        <v>0</v>
      </c>
      <c r="T30" s="29">
        <f>C30+D30+E30+F30+G30+H30+I30+K30+M30+O30+Q30+S30</f>
        <v>15</v>
      </c>
      <c r="U30" s="92">
        <f>J30+L30+N30+P30+R30</f>
        <v>5</v>
      </c>
      <c r="V30" s="84">
        <f t="shared" si="0"/>
        <v>20</v>
      </c>
      <c r="W30" s="258">
        <f t="shared" si="7"/>
        <v>20</v>
      </c>
    </row>
    <row r="31" spans="1:23" ht="23.25" customHeight="1" thickBot="1" thickTop="1">
      <c r="A31" s="270"/>
      <c r="B31" s="56" t="s">
        <v>8</v>
      </c>
      <c r="C31" s="101">
        <f aca="true" t="shared" si="8" ref="C31:V31">SUM(C26:C30)</f>
        <v>1</v>
      </c>
      <c r="D31" s="63">
        <f t="shared" si="8"/>
        <v>17</v>
      </c>
      <c r="E31" s="63">
        <f t="shared" si="8"/>
        <v>15</v>
      </c>
      <c r="F31" s="63">
        <f t="shared" si="8"/>
        <v>15</v>
      </c>
      <c r="G31" s="65">
        <f t="shared" si="8"/>
        <v>22</v>
      </c>
      <c r="H31" s="65">
        <f t="shared" si="8"/>
        <v>15</v>
      </c>
      <c r="I31" s="64">
        <f t="shared" si="8"/>
        <v>14</v>
      </c>
      <c r="J31" s="61">
        <f t="shared" si="8"/>
        <v>0</v>
      </c>
      <c r="K31" s="62">
        <f t="shared" si="8"/>
        <v>7</v>
      </c>
      <c r="L31" s="63">
        <f t="shared" si="8"/>
        <v>19</v>
      </c>
      <c r="M31" s="64">
        <f t="shared" si="8"/>
        <v>2</v>
      </c>
      <c r="N31" s="61">
        <f t="shared" si="8"/>
        <v>19</v>
      </c>
      <c r="O31" s="62">
        <f t="shared" si="8"/>
        <v>5</v>
      </c>
      <c r="P31" s="63">
        <f t="shared" si="8"/>
        <v>1</v>
      </c>
      <c r="Q31" s="64">
        <f t="shared" si="8"/>
        <v>8</v>
      </c>
      <c r="R31" s="61">
        <f t="shared" si="8"/>
        <v>0</v>
      </c>
      <c r="S31" s="65">
        <f t="shared" si="8"/>
        <v>0</v>
      </c>
      <c r="T31" s="66">
        <f t="shared" si="8"/>
        <v>121</v>
      </c>
      <c r="U31" s="67">
        <f t="shared" si="8"/>
        <v>39</v>
      </c>
      <c r="V31" s="102">
        <f t="shared" si="8"/>
        <v>160</v>
      </c>
      <c r="W31" s="258">
        <f t="shared" si="7"/>
        <v>160</v>
      </c>
    </row>
    <row r="32" spans="1:23" ht="20.25" customHeight="1" thickBot="1">
      <c r="A32" s="271" t="s">
        <v>19</v>
      </c>
      <c r="B32" s="272"/>
      <c r="C32" s="103"/>
      <c r="D32" s="104">
        <f aca="true" t="shared" si="9" ref="D32:W32">D11+D25+D31</f>
        <v>165</v>
      </c>
      <c r="E32" s="104">
        <f t="shared" si="9"/>
        <v>89</v>
      </c>
      <c r="F32" s="104">
        <f t="shared" si="9"/>
        <v>53</v>
      </c>
      <c r="G32" s="104">
        <f t="shared" si="9"/>
        <v>82</v>
      </c>
      <c r="H32" s="104">
        <f t="shared" si="9"/>
        <v>107</v>
      </c>
      <c r="I32" s="105">
        <f t="shared" si="9"/>
        <v>153</v>
      </c>
      <c r="J32" s="106">
        <f t="shared" si="9"/>
        <v>9</v>
      </c>
      <c r="K32" s="107">
        <f t="shared" si="9"/>
        <v>186</v>
      </c>
      <c r="L32" s="104">
        <f t="shared" si="9"/>
        <v>30</v>
      </c>
      <c r="M32" s="105">
        <f t="shared" si="9"/>
        <v>236</v>
      </c>
      <c r="N32" s="106">
        <f t="shared" si="9"/>
        <v>27</v>
      </c>
      <c r="O32" s="107">
        <f t="shared" si="9"/>
        <v>227</v>
      </c>
      <c r="P32" s="104">
        <f t="shared" si="9"/>
        <v>9</v>
      </c>
      <c r="Q32" s="105">
        <f t="shared" si="9"/>
        <v>121</v>
      </c>
      <c r="R32" s="106">
        <f t="shared" si="9"/>
        <v>1</v>
      </c>
      <c r="S32" s="104">
        <f t="shared" si="9"/>
        <v>5</v>
      </c>
      <c r="T32" s="108">
        <f t="shared" si="9"/>
        <v>1493</v>
      </c>
      <c r="U32" s="109">
        <f t="shared" si="9"/>
        <v>76</v>
      </c>
      <c r="V32" s="110">
        <f t="shared" si="9"/>
        <v>1569</v>
      </c>
      <c r="W32" s="259">
        <f t="shared" si="9"/>
        <v>1569</v>
      </c>
    </row>
    <row r="33" spans="20:22" ht="13.5">
      <c r="T33" s="260"/>
      <c r="U33" s="260"/>
      <c r="V33" s="259"/>
    </row>
  </sheetData>
  <mergeCells count="12">
    <mergeCell ref="O4:P4"/>
    <mergeCell ref="Q4:R4"/>
    <mergeCell ref="T4:U4"/>
    <mergeCell ref="V4:V5"/>
    <mergeCell ref="A4:A5"/>
    <mergeCell ref="I4:J4"/>
    <mergeCell ref="K4:L4"/>
    <mergeCell ref="M4:N4"/>
    <mergeCell ref="A6:A11"/>
    <mergeCell ref="A12:A25"/>
    <mergeCell ref="A26:A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8.88671875" defaultRowHeight="13.5"/>
  <cols>
    <col min="1" max="1" width="4.3359375" style="5" customWidth="1"/>
    <col min="2" max="2" width="10.4453125" style="5" customWidth="1"/>
    <col min="3" max="3" width="6.21484375" style="5" customWidth="1"/>
    <col min="4" max="4" width="4.5546875" style="5" customWidth="1"/>
    <col min="5" max="5" width="6.21484375" style="5" customWidth="1"/>
    <col min="6" max="6" width="4.10546875" style="5" customWidth="1"/>
    <col min="7" max="7" width="5.88671875" style="5" customWidth="1"/>
    <col min="8" max="8" width="3.77734375" style="5" customWidth="1"/>
    <col min="9" max="9" width="5.77734375" style="5" customWidth="1"/>
    <col min="10" max="10" width="3.6640625" style="5" customWidth="1"/>
    <col min="11" max="11" width="8.5546875" style="5" customWidth="1"/>
    <col min="12" max="12" width="6.5546875" style="5" customWidth="1"/>
    <col min="13" max="13" width="8.5546875" style="5" customWidth="1"/>
    <col min="14" max="16384" width="8.88671875" style="5" customWidth="1"/>
  </cols>
  <sheetData>
    <row r="1" spans="1:13" ht="25.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3.25" customHeight="1"/>
    <row r="3" spans="1:11" ht="18.75" customHeight="1" thickBot="1">
      <c r="A3" s="5" t="s">
        <v>42</v>
      </c>
      <c r="K3" s="5" t="str">
        <f>'[1]총계'!L2</f>
        <v>작성일 : 2003.  4월말</v>
      </c>
    </row>
    <row r="4" spans="1:13" ht="21.75" customHeight="1">
      <c r="A4" s="281" t="s">
        <v>21</v>
      </c>
      <c r="B4" s="111" t="s">
        <v>22</v>
      </c>
      <c r="C4" s="291" t="s">
        <v>23</v>
      </c>
      <c r="D4" s="292"/>
      <c r="E4" s="286" t="s">
        <v>24</v>
      </c>
      <c r="F4" s="292"/>
      <c r="G4" s="286" t="s">
        <v>25</v>
      </c>
      <c r="H4" s="292"/>
      <c r="I4" s="286" t="s">
        <v>26</v>
      </c>
      <c r="J4" s="287"/>
      <c r="K4" s="288" t="s">
        <v>27</v>
      </c>
      <c r="L4" s="289"/>
      <c r="M4" s="290"/>
    </row>
    <row r="5" spans="1:13" ht="18.75" customHeight="1" thickBot="1">
      <c r="A5" s="283"/>
      <c r="B5" s="113" t="s">
        <v>1</v>
      </c>
      <c r="C5" s="15" t="s">
        <v>28</v>
      </c>
      <c r="D5" s="17" t="s">
        <v>58</v>
      </c>
      <c r="E5" s="18" t="s">
        <v>28</v>
      </c>
      <c r="F5" s="14" t="s">
        <v>58</v>
      </c>
      <c r="G5" s="12" t="s">
        <v>28</v>
      </c>
      <c r="H5" s="17" t="s">
        <v>58</v>
      </c>
      <c r="I5" s="114" t="s">
        <v>28</v>
      </c>
      <c r="J5" s="14" t="s">
        <v>58</v>
      </c>
      <c r="K5" s="115" t="s">
        <v>28</v>
      </c>
      <c r="L5" s="14" t="s">
        <v>59</v>
      </c>
      <c r="M5" s="116" t="s">
        <v>60</v>
      </c>
    </row>
    <row r="6" spans="1:13" ht="21.75" customHeight="1">
      <c r="A6" s="281" t="s">
        <v>61</v>
      </c>
      <c r="B6" s="117" t="s">
        <v>3</v>
      </c>
      <c r="C6" s="118">
        <f>'[1]총계'!B68</f>
        <v>166</v>
      </c>
      <c r="D6" s="119"/>
      <c r="E6" s="120">
        <f>'[1]총계'!C68</f>
        <v>32</v>
      </c>
      <c r="F6" s="121">
        <f>'[1]총계'!D68</f>
        <v>0</v>
      </c>
      <c r="G6" s="122">
        <f>'[1]총계'!E68</f>
        <v>64</v>
      </c>
      <c r="H6" s="123"/>
      <c r="I6" s="124">
        <f>'[1]총계'!F68</f>
        <v>0</v>
      </c>
      <c r="J6" s="121"/>
      <c r="K6" s="125">
        <f aca="true" t="shared" si="0" ref="K6:L10">C6+E6+G6+I6</f>
        <v>262</v>
      </c>
      <c r="L6" s="126">
        <f t="shared" si="0"/>
        <v>0</v>
      </c>
      <c r="M6" s="127">
        <f>K6+L6</f>
        <v>262</v>
      </c>
    </row>
    <row r="7" spans="1:13" ht="21.75" customHeight="1">
      <c r="A7" s="282"/>
      <c r="B7" s="128" t="s">
        <v>4</v>
      </c>
      <c r="C7" s="129">
        <f>'[1]총계'!B92</f>
        <v>29</v>
      </c>
      <c r="D7" s="130"/>
      <c r="E7" s="131">
        <f>'[1]총계'!C92</f>
        <v>47</v>
      </c>
      <c r="F7" s="132">
        <f>'[1]총계'!D92</f>
        <v>0</v>
      </c>
      <c r="G7" s="133">
        <f>'[1]총계'!E92</f>
        <v>15</v>
      </c>
      <c r="H7" s="134"/>
      <c r="I7" s="131">
        <f>'[1]총계'!F92</f>
        <v>0</v>
      </c>
      <c r="J7" s="135"/>
      <c r="K7" s="136">
        <f t="shared" si="0"/>
        <v>91</v>
      </c>
      <c r="L7" s="137">
        <f t="shared" si="0"/>
        <v>0</v>
      </c>
      <c r="M7" s="138">
        <f>K7+L7</f>
        <v>91</v>
      </c>
    </row>
    <row r="8" spans="1:13" ht="21.75" customHeight="1">
      <c r="A8" s="282"/>
      <c r="B8" s="128" t="s">
        <v>5</v>
      </c>
      <c r="C8" s="129">
        <f>'[1]총계'!B116</f>
        <v>62</v>
      </c>
      <c r="D8" s="130"/>
      <c r="E8" s="131">
        <f>'[1]총계'!C116</f>
        <v>3</v>
      </c>
      <c r="F8" s="132">
        <f>'[1]총계'!D116</f>
        <v>0</v>
      </c>
      <c r="G8" s="133">
        <f>'[1]총계'!E116</f>
        <v>2</v>
      </c>
      <c r="H8" s="134"/>
      <c r="I8" s="131">
        <f>'[1]총계'!F116</f>
        <v>0</v>
      </c>
      <c r="J8" s="135"/>
      <c r="K8" s="136">
        <f t="shared" si="0"/>
        <v>67</v>
      </c>
      <c r="L8" s="137">
        <f t="shared" si="0"/>
        <v>0</v>
      </c>
      <c r="M8" s="138">
        <f>K8+L8</f>
        <v>67</v>
      </c>
    </row>
    <row r="9" spans="1:13" ht="21.75" customHeight="1">
      <c r="A9" s="282"/>
      <c r="B9" s="128" t="s">
        <v>6</v>
      </c>
      <c r="C9" s="129">
        <f>'[1]총계'!B139</f>
        <v>21</v>
      </c>
      <c r="D9" s="130"/>
      <c r="E9" s="131">
        <f>'[1]총계'!C139</f>
        <v>26</v>
      </c>
      <c r="F9" s="132">
        <f>'[1]총계'!D139</f>
        <v>0</v>
      </c>
      <c r="G9" s="133">
        <f>'[1]총계'!E139</f>
        <v>7</v>
      </c>
      <c r="H9" s="134"/>
      <c r="I9" s="131">
        <f>'[1]총계'!F139</f>
        <v>0</v>
      </c>
      <c r="J9" s="135"/>
      <c r="K9" s="136">
        <f t="shared" si="0"/>
        <v>54</v>
      </c>
      <c r="L9" s="137">
        <f t="shared" si="0"/>
        <v>0</v>
      </c>
      <c r="M9" s="138">
        <f>K9+L9</f>
        <v>54</v>
      </c>
    </row>
    <row r="10" spans="1:13" ht="21.75" customHeight="1" thickBot="1">
      <c r="A10" s="282"/>
      <c r="B10" s="139" t="s">
        <v>7</v>
      </c>
      <c r="C10" s="140">
        <f>'[1]총계'!B163</f>
        <v>28</v>
      </c>
      <c r="D10" s="141"/>
      <c r="E10" s="142">
        <f>'[1]총계'!C163</f>
        <v>5</v>
      </c>
      <c r="F10" s="143">
        <f>'[1]총계'!D163</f>
        <v>0</v>
      </c>
      <c r="G10" s="144">
        <f>'[1]총계'!E163</f>
        <v>16</v>
      </c>
      <c r="H10" s="145"/>
      <c r="I10" s="142">
        <f>'[1]총계'!F163</f>
        <v>0</v>
      </c>
      <c r="J10" s="146"/>
      <c r="K10" s="147">
        <f t="shared" si="0"/>
        <v>49</v>
      </c>
      <c r="L10" s="148">
        <f t="shared" si="0"/>
        <v>0</v>
      </c>
      <c r="M10" s="149">
        <f>K10+L10</f>
        <v>49</v>
      </c>
    </row>
    <row r="11" spans="1:13" ht="23.25" customHeight="1" thickBot="1" thickTop="1">
      <c r="A11" s="283"/>
      <c r="B11" s="150" t="s">
        <v>8</v>
      </c>
      <c r="C11" s="151">
        <f>SUM(C6:C10)</f>
        <v>306</v>
      </c>
      <c r="D11" s="152">
        <f>SUM(D6:D10)</f>
        <v>0</v>
      </c>
      <c r="E11" s="153">
        <f aca="true" t="shared" si="1" ref="E11:M11">SUM(E6:E10)</f>
        <v>113</v>
      </c>
      <c r="F11" s="154">
        <f t="shared" si="1"/>
        <v>0</v>
      </c>
      <c r="G11" s="155">
        <f t="shared" si="1"/>
        <v>104</v>
      </c>
      <c r="H11" s="156">
        <f t="shared" si="1"/>
        <v>0</v>
      </c>
      <c r="I11" s="157">
        <f>SUM(I6:I10)</f>
        <v>0</v>
      </c>
      <c r="J11" s="154">
        <f t="shared" si="1"/>
        <v>0</v>
      </c>
      <c r="K11" s="158">
        <f t="shared" si="1"/>
        <v>523</v>
      </c>
      <c r="L11" s="154">
        <f t="shared" si="1"/>
        <v>0</v>
      </c>
      <c r="M11" s="159">
        <f t="shared" si="1"/>
        <v>523</v>
      </c>
    </row>
    <row r="12" spans="1:13" ht="22.5" customHeight="1">
      <c r="A12" s="281" t="s">
        <v>9</v>
      </c>
      <c r="B12" s="160" t="s">
        <v>10</v>
      </c>
      <c r="C12" s="161">
        <f>'[1]총계'!B267</f>
        <v>77</v>
      </c>
      <c r="D12" s="162"/>
      <c r="E12" s="163">
        <f>'[1]총계'!C267</f>
        <v>21</v>
      </c>
      <c r="F12" s="164">
        <f>'[1]총계'!D267</f>
        <v>0</v>
      </c>
      <c r="G12" s="165">
        <f>'[1]총계'!E267</f>
        <v>0</v>
      </c>
      <c r="H12" s="166"/>
      <c r="I12" s="163">
        <f>'[1]총계'!F267</f>
        <v>0</v>
      </c>
      <c r="J12" s="167"/>
      <c r="K12" s="168">
        <f aca="true" t="shared" si="2" ref="K12:L24">C12+E12+G12+I12</f>
        <v>98</v>
      </c>
      <c r="L12" s="169">
        <f t="shared" si="2"/>
        <v>0</v>
      </c>
      <c r="M12" s="170">
        <f>K12+L12</f>
        <v>98</v>
      </c>
    </row>
    <row r="13" spans="1:13" ht="22.5" customHeight="1">
      <c r="A13" s="282"/>
      <c r="B13" s="128" t="s">
        <v>11</v>
      </c>
      <c r="C13" s="129">
        <f>'[1]총계'!B291</f>
        <v>79</v>
      </c>
      <c r="D13" s="130"/>
      <c r="E13" s="131">
        <f>'[1]총계'!C291</f>
        <v>10</v>
      </c>
      <c r="F13" s="132">
        <f>'[1]총계'!D291</f>
        <v>0</v>
      </c>
      <c r="G13" s="133">
        <f>'[1]총계'!E291</f>
        <v>6</v>
      </c>
      <c r="H13" s="134"/>
      <c r="I13" s="131">
        <f>'[1]총계'!F291</f>
        <v>0</v>
      </c>
      <c r="J13" s="135"/>
      <c r="K13" s="136">
        <f t="shared" si="2"/>
        <v>95</v>
      </c>
      <c r="L13" s="137">
        <f t="shared" si="2"/>
        <v>0</v>
      </c>
      <c r="M13" s="171">
        <f aca="true" t="shared" si="3" ref="M13:M32">K13+L13</f>
        <v>95</v>
      </c>
    </row>
    <row r="14" spans="1:13" ht="22.5" customHeight="1">
      <c r="A14" s="282"/>
      <c r="B14" s="128" t="s">
        <v>12</v>
      </c>
      <c r="C14" s="129">
        <f>'[1]총계'!B315</f>
        <v>50</v>
      </c>
      <c r="D14" s="130"/>
      <c r="E14" s="131">
        <f>'[1]총계'!C315</f>
        <v>45</v>
      </c>
      <c r="F14" s="132">
        <f>'[1]총계'!D315</f>
        <v>0</v>
      </c>
      <c r="G14" s="133">
        <f>'[1]총계'!E315</f>
        <v>0</v>
      </c>
      <c r="H14" s="134"/>
      <c r="I14" s="131">
        <f>'[1]총계'!F315</f>
        <v>0</v>
      </c>
      <c r="J14" s="135"/>
      <c r="K14" s="136">
        <f t="shared" si="2"/>
        <v>95</v>
      </c>
      <c r="L14" s="137">
        <f t="shared" si="2"/>
        <v>0</v>
      </c>
      <c r="M14" s="171">
        <f t="shared" si="3"/>
        <v>95</v>
      </c>
    </row>
    <row r="15" spans="1:13" ht="22.5" customHeight="1">
      <c r="A15" s="282"/>
      <c r="B15" s="128" t="s">
        <v>50</v>
      </c>
      <c r="C15" s="129">
        <f>'[1]총계'!B415</f>
        <v>22</v>
      </c>
      <c r="D15" s="130"/>
      <c r="E15" s="131">
        <f>'[1]총계'!C415</f>
        <v>54</v>
      </c>
      <c r="F15" s="132">
        <f>'[1]총계'!D415</f>
        <v>8</v>
      </c>
      <c r="G15" s="133">
        <f>'[1]총계'!E415</f>
        <v>2</v>
      </c>
      <c r="H15" s="134"/>
      <c r="I15" s="131">
        <f>'[1]총계'!F415</f>
        <v>0</v>
      </c>
      <c r="J15" s="135"/>
      <c r="K15" s="136">
        <f t="shared" si="2"/>
        <v>78</v>
      </c>
      <c r="L15" s="137">
        <f t="shared" si="2"/>
        <v>8</v>
      </c>
      <c r="M15" s="171">
        <f>K15+L15</f>
        <v>86</v>
      </c>
    </row>
    <row r="16" spans="1:13" ht="22.5" customHeight="1">
      <c r="A16" s="282"/>
      <c r="B16" s="160" t="s">
        <v>51</v>
      </c>
      <c r="C16" s="129">
        <f>'[1]총계'!B514</f>
        <v>17</v>
      </c>
      <c r="D16" s="130"/>
      <c r="E16" s="131">
        <f>'[1]총계'!C514</f>
        <v>58</v>
      </c>
      <c r="F16" s="132">
        <f>'[1]총계'!D514</f>
        <v>0</v>
      </c>
      <c r="G16" s="133">
        <f>'[1]총계'!E514</f>
        <v>1</v>
      </c>
      <c r="H16" s="134"/>
      <c r="I16" s="131">
        <f>'[1]총계'!F514</f>
        <v>0</v>
      </c>
      <c r="J16" s="135"/>
      <c r="K16" s="168">
        <f t="shared" si="2"/>
        <v>76</v>
      </c>
      <c r="L16" s="169">
        <f t="shared" si="2"/>
        <v>0</v>
      </c>
      <c r="M16" s="170">
        <f>K16+L16</f>
        <v>76</v>
      </c>
    </row>
    <row r="17" spans="1:13" ht="22.5" customHeight="1">
      <c r="A17" s="282"/>
      <c r="B17" s="128" t="s">
        <v>4</v>
      </c>
      <c r="C17" s="129">
        <f>'[1]총계'!B342</f>
        <v>31</v>
      </c>
      <c r="D17" s="130"/>
      <c r="E17" s="131">
        <f>'[1]총계'!C342</f>
        <v>46</v>
      </c>
      <c r="F17" s="132">
        <f>'[1]총계'!D342</f>
        <v>0</v>
      </c>
      <c r="G17" s="133">
        <f>'[1]총계'!E342</f>
        <v>0</v>
      </c>
      <c r="H17" s="134"/>
      <c r="I17" s="131">
        <f>'[1]총계'!F342</f>
        <v>0</v>
      </c>
      <c r="J17" s="135"/>
      <c r="K17" s="136">
        <f t="shared" si="2"/>
        <v>77</v>
      </c>
      <c r="L17" s="137">
        <f t="shared" si="2"/>
        <v>0</v>
      </c>
      <c r="M17" s="171">
        <f t="shared" si="3"/>
        <v>77</v>
      </c>
    </row>
    <row r="18" spans="1:13" ht="22.5" customHeight="1">
      <c r="A18" s="282"/>
      <c r="B18" s="128" t="s">
        <v>52</v>
      </c>
      <c r="C18" s="129">
        <f>'[1]총계'!B538</f>
        <v>10</v>
      </c>
      <c r="D18" s="130"/>
      <c r="E18" s="131">
        <f>'[1]총계'!C538</f>
        <v>52</v>
      </c>
      <c r="F18" s="132">
        <f>'[1]총계'!D538</f>
        <v>0</v>
      </c>
      <c r="G18" s="133">
        <f>'[1]총계'!E538</f>
        <v>3</v>
      </c>
      <c r="H18" s="134"/>
      <c r="I18" s="131">
        <f>'[1]총계'!F538</f>
        <v>0</v>
      </c>
      <c r="J18" s="135"/>
      <c r="K18" s="136">
        <f t="shared" si="2"/>
        <v>65</v>
      </c>
      <c r="L18" s="137">
        <f t="shared" si="2"/>
        <v>0</v>
      </c>
      <c r="M18" s="171">
        <f t="shared" si="3"/>
        <v>65</v>
      </c>
    </row>
    <row r="19" spans="1:13" ht="22.5" customHeight="1">
      <c r="A19" s="282"/>
      <c r="B19" s="128" t="s">
        <v>53</v>
      </c>
      <c r="C19" s="129">
        <f>'[1]총계'!B563</f>
        <v>14</v>
      </c>
      <c r="D19" s="130"/>
      <c r="E19" s="131">
        <f>'[1]총계'!C563</f>
        <v>46</v>
      </c>
      <c r="F19" s="132">
        <f>'[1]총계'!D563</f>
        <v>3</v>
      </c>
      <c r="G19" s="133">
        <f>'[1]총계'!E563</f>
        <v>0</v>
      </c>
      <c r="H19" s="134"/>
      <c r="I19" s="131">
        <f>'[1]총계'!F563</f>
        <v>0</v>
      </c>
      <c r="J19" s="135"/>
      <c r="K19" s="136">
        <f t="shared" si="2"/>
        <v>60</v>
      </c>
      <c r="L19" s="137">
        <f t="shared" si="2"/>
        <v>3</v>
      </c>
      <c r="M19" s="171">
        <f t="shared" si="3"/>
        <v>63</v>
      </c>
    </row>
    <row r="20" spans="1:13" ht="22.5" customHeight="1">
      <c r="A20" s="282"/>
      <c r="B20" s="128" t="s">
        <v>54</v>
      </c>
      <c r="C20" s="129">
        <f>'[1]총계'!B442</f>
        <v>14</v>
      </c>
      <c r="D20" s="130"/>
      <c r="E20" s="131">
        <f>'[1]총계'!C442</f>
        <v>35</v>
      </c>
      <c r="F20" s="132">
        <f>'[1]총계'!D442</f>
        <v>6</v>
      </c>
      <c r="G20" s="133">
        <f>'[1]총계'!E442</f>
        <v>0</v>
      </c>
      <c r="H20" s="134"/>
      <c r="I20" s="131">
        <f>'[1]총계'!F442</f>
        <v>0</v>
      </c>
      <c r="J20" s="135"/>
      <c r="K20" s="136">
        <f t="shared" si="2"/>
        <v>49</v>
      </c>
      <c r="L20" s="137">
        <f t="shared" si="2"/>
        <v>6</v>
      </c>
      <c r="M20" s="171">
        <f>K20+L20</f>
        <v>55</v>
      </c>
    </row>
    <row r="21" spans="1:13" ht="22.5" customHeight="1">
      <c r="A21" s="282"/>
      <c r="B21" s="128" t="s">
        <v>6</v>
      </c>
      <c r="C21" s="172">
        <f>'[1]총계'!B589</f>
        <v>19</v>
      </c>
      <c r="D21" s="173"/>
      <c r="E21" s="174">
        <f>'[1]총계'!C589</f>
        <v>28</v>
      </c>
      <c r="F21" s="172">
        <f>'[1]총계'!D589</f>
        <v>1</v>
      </c>
      <c r="G21" s="175">
        <f>'[1]총계'!E589</f>
        <v>0</v>
      </c>
      <c r="H21" s="173"/>
      <c r="I21" s="174">
        <f>'[1]총계'!F589</f>
        <v>0</v>
      </c>
      <c r="J21" s="135"/>
      <c r="K21" s="136">
        <f t="shared" si="2"/>
        <v>47</v>
      </c>
      <c r="L21" s="137">
        <f t="shared" si="2"/>
        <v>1</v>
      </c>
      <c r="M21" s="171">
        <f t="shared" si="3"/>
        <v>48</v>
      </c>
    </row>
    <row r="22" spans="1:13" ht="22.5" customHeight="1">
      <c r="A22" s="282"/>
      <c r="B22" s="128" t="s">
        <v>55</v>
      </c>
      <c r="C22" s="129">
        <f>'[1]총계'!B366</f>
        <v>35</v>
      </c>
      <c r="D22" s="130"/>
      <c r="E22" s="131">
        <f>'[1]총계'!C366</f>
        <v>10</v>
      </c>
      <c r="F22" s="132">
        <f>'[1]총계'!D366</f>
        <v>0</v>
      </c>
      <c r="G22" s="133">
        <f>'[1]총계'!E366</f>
        <v>0</v>
      </c>
      <c r="H22" s="134"/>
      <c r="I22" s="131">
        <f>'[1]총계'!F366</f>
        <v>0</v>
      </c>
      <c r="J22" s="135"/>
      <c r="K22" s="136">
        <f t="shared" si="2"/>
        <v>45</v>
      </c>
      <c r="L22" s="137">
        <f t="shared" si="2"/>
        <v>0</v>
      </c>
      <c r="M22" s="171">
        <f>K22+L22</f>
        <v>45</v>
      </c>
    </row>
    <row r="23" spans="1:13" ht="22.5" customHeight="1">
      <c r="A23" s="282"/>
      <c r="B23" s="128" t="s">
        <v>13</v>
      </c>
      <c r="C23" s="129">
        <f>'[1]총계'!B613</f>
        <v>7</v>
      </c>
      <c r="D23" s="130"/>
      <c r="E23" s="131">
        <f>'[1]총계'!C613</f>
        <v>19</v>
      </c>
      <c r="F23" s="132">
        <f>'[1]총계'!D613</f>
        <v>17</v>
      </c>
      <c r="G23" s="133">
        <f>'[1]총계'!E613</f>
        <v>0</v>
      </c>
      <c r="H23" s="134"/>
      <c r="I23" s="131">
        <f>'[1]총계'!F613</f>
        <v>0</v>
      </c>
      <c r="J23" s="135"/>
      <c r="K23" s="136">
        <f t="shared" si="2"/>
        <v>26</v>
      </c>
      <c r="L23" s="137">
        <f t="shared" si="2"/>
        <v>17</v>
      </c>
      <c r="M23" s="171">
        <f>K23+L23</f>
        <v>43</v>
      </c>
    </row>
    <row r="24" spans="1:13" ht="22.5" customHeight="1" thickBot="1">
      <c r="A24" s="282"/>
      <c r="B24" s="139" t="s">
        <v>56</v>
      </c>
      <c r="C24" s="140">
        <f>'[1]총계'!B466</f>
        <v>5</v>
      </c>
      <c r="D24" s="176"/>
      <c r="E24" s="177">
        <f>'[1]총계'!C466</f>
        <v>32</v>
      </c>
      <c r="F24" s="178">
        <f>'[1]총계'!D466</f>
        <v>2</v>
      </c>
      <c r="G24" s="179">
        <f>'[1]총계'!E466</f>
        <v>1</v>
      </c>
      <c r="H24" s="180"/>
      <c r="I24" s="177">
        <f>'[1]총계'!F466</f>
        <v>0</v>
      </c>
      <c r="J24" s="146"/>
      <c r="K24" s="147">
        <f t="shared" si="2"/>
        <v>38</v>
      </c>
      <c r="L24" s="148">
        <f t="shared" si="2"/>
        <v>2</v>
      </c>
      <c r="M24" s="181">
        <f t="shared" si="3"/>
        <v>40</v>
      </c>
    </row>
    <row r="25" spans="1:13" ht="23.25" customHeight="1" thickBot="1" thickTop="1">
      <c r="A25" s="283"/>
      <c r="B25" s="150" t="s">
        <v>8</v>
      </c>
      <c r="C25" s="182">
        <f aca="true" t="shared" si="4" ref="C25:L25">SUM(C12:C24)</f>
        <v>380</v>
      </c>
      <c r="D25" s="156">
        <f t="shared" si="4"/>
        <v>0</v>
      </c>
      <c r="E25" s="157">
        <f t="shared" si="4"/>
        <v>456</v>
      </c>
      <c r="F25" s="154">
        <f t="shared" si="4"/>
        <v>37</v>
      </c>
      <c r="G25" s="183">
        <f t="shared" si="4"/>
        <v>13</v>
      </c>
      <c r="H25" s="156">
        <f t="shared" si="4"/>
        <v>0</v>
      </c>
      <c r="I25" s="157">
        <f t="shared" si="4"/>
        <v>0</v>
      </c>
      <c r="J25" s="184">
        <f t="shared" si="4"/>
        <v>0</v>
      </c>
      <c r="K25" s="158">
        <f t="shared" si="4"/>
        <v>849</v>
      </c>
      <c r="L25" s="154">
        <f t="shared" si="4"/>
        <v>37</v>
      </c>
      <c r="M25" s="159">
        <f t="shared" si="3"/>
        <v>886</v>
      </c>
    </row>
    <row r="26" spans="1:13" ht="22.5" customHeight="1">
      <c r="A26" s="281" t="s">
        <v>29</v>
      </c>
      <c r="B26" s="160" t="s">
        <v>14</v>
      </c>
      <c r="C26" s="161">
        <f>'[1]총계'!B662</f>
        <v>0</v>
      </c>
      <c r="D26" s="162"/>
      <c r="E26" s="163">
        <f>'[1]총계'!C662</f>
        <v>26</v>
      </c>
      <c r="F26" s="164">
        <f>'[1]총계'!D662</f>
        <v>15</v>
      </c>
      <c r="G26" s="165">
        <f>'[1]총계'!E662</f>
        <v>0</v>
      </c>
      <c r="H26" s="166"/>
      <c r="I26" s="163">
        <f>'[1]총계'!F662</f>
        <v>0</v>
      </c>
      <c r="J26" s="167"/>
      <c r="K26" s="185">
        <f aca="true" t="shared" si="5" ref="K26:L30">C26+E26+G26+I26</f>
        <v>26</v>
      </c>
      <c r="L26" s="186">
        <f t="shared" si="5"/>
        <v>15</v>
      </c>
      <c r="M26" s="187">
        <f t="shared" si="3"/>
        <v>41</v>
      </c>
    </row>
    <row r="27" spans="1:13" ht="22.5" customHeight="1">
      <c r="A27" s="282"/>
      <c r="B27" s="128" t="s">
        <v>15</v>
      </c>
      <c r="C27" s="129">
        <f>'[1]총계'!B688</f>
        <v>17</v>
      </c>
      <c r="D27" s="130"/>
      <c r="E27" s="131">
        <f>'[1]총계'!C688</f>
        <v>7</v>
      </c>
      <c r="F27" s="132">
        <f>'[1]총계'!D688</f>
        <v>14</v>
      </c>
      <c r="G27" s="133">
        <f>'[1]총계'!E688</f>
        <v>0</v>
      </c>
      <c r="H27" s="134"/>
      <c r="I27" s="131">
        <f>'[1]총계'!F688</f>
        <v>0</v>
      </c>
      <c r="J27" s="135"/>
      <c r="K27" s="136">
        <f>C27+E27+G27+I27</f>
        <v>24</v>
      </c>
      <c r="L27" s="137">
        <f>D27+F27+H27+J27</f>
        <v>14</v>
      </c>
      <c r="M27" s="171">
        <f>K27+L27</f>
        <v>38</v>
      </c>
    </row>
    <row r="28" spans="1:13" ht="22.5" customHeight="1">
      <c r="A28" s="282"/>
      <c r="B28" s="128" t="s">
        <v>16</v>
      </c>
      <c r="C28" s="129">
        <f>'[1]총계'!B712</f>
        <v>14</v>
      </c>
      <c r="D28" s="130"/>
      <c r="E28" s="131">
        <f>'[1]총계'!C712</f>
        <v>23</v>
      </c>
      <c r="F28" s="132">
        <f>'[1]총계'!D712</f>
        <v>1</v>
      </c>
      <c r="G28" s="133">
        <f>'[1]총계'!E712</f>
        <v>0</v>
      </c>
      <c r="H28" s="134"/>
      <c r="I28" s="131">
        <f>'[1]총계'!F712</f>
        <v>0</v>
      </c>
      <c r="J28" s="135"/>
      <c r="K28" s="136">
        <f>C28+E28+G28+I28</f>
        <v>37</v>
      </c>
      <c r="L28" s="137">
        <f>D28+F28+H28+J28</f>
        <v>1</v>
      </c>
      <c r="M28" s="171">
        <f>K28+L28</f>
        <v>38</v>
      </c>
    </row>
    <row r="29" spans="1:13" ht="22.5" customHeight="1">
      <c r="A29" s="282"/>
      <c r="B29" s="128" t="s">
        <v>17</v>
      </c>
      <c r="C29" s="129">
        <f>'[1]총계'!B760</f>
        <v>0</v>
      </c>
      <c r="D29" s="130"/>
      <c r="E29" s="131">
        <f>'[1]총계'!C760</f>
        <v>19</v>
      </c>
      <c r="F29" s="132">
        <f>'[1]총계'!D760</f>
        <v>4</v>
      </c>
      <c r="G29" s="133">
        <f>'[1]총계'!E760</f>
        <v>0</v>
      </c>
      <c r="H29" s="134"/>
      <c r="I29" s="131">
        <f>'[1]총계'!F760</f>
        <v>0</v>
      </c>
      <c r="J29" s="135"/>
      <c r="K29" s="136">
        <f t="shared" si="5"/>
        <v>19</v>
      </c>
      <c r="L29" s="137">
        <f t="shared" si="5"/>
        <v>4</v>
      </c>
      <c r="M29" s="171">
        <f t="shared" si="3"/>
        <v>23</v>
      </c>
    </row>
    <row r="30" spans="1:13" ht="22.5" customHeight="1" thickBot="1">
      <c r="A30" s="282"/>
      <c r="B30" s="139" t="s">
        <v>18</v>
      </c>
      <c r="C30" s="140">
        <f>'[1]총계'!B783</f>
        <v>10</v>
      </c>
      <c r="D30" s="141"/>
      <c r="E30" s="142">
        <f>'[1]총계'!C783</f>
        <v>3</v>
      </c>
      <c r="F30" s="143">
        <f>'[1]총계'!D783</f>
        <v>5</v>
      </c>
      <c r="G30" s="144">
        <f>'[1]총계'!E783</f>
        <v>2</v>
      </c>
      <c r="H30" s="141"/>
      <c r="I30" s="188">
        <f>'[1]총계'!F783</f>
        <v>0</v>
      </c>
      <c r="J30" s="146"/>
      <c r="K30" s="168">
        <f t="shared" si="5"/>
        <v>15</v>
      </c>
      <c r="L30" s="169">
        <f t="shared" si="5"/>
        <v>5</v>
      </c>
      <c r="M30" s="170">
        <f t="shared" si="3"/>
        <v>20</v>
      </c>
    </row>
    <row r="31" spans="1:13" ht="23.25" customHeight="1" thickBot="1" thickTop="1">
      <c r="A31" s="283"/>
      <c r="B31" s="150" t="s">
        <v>8</v>
      </c>
      <c r="C31" s="183">
        <f>SUM(C26:C30)</f>
        <v>41</v>
      </c>
      <c r="D31" s="156">
        <f aca="true" t="shared" si="6" ref="D31:J31">SUM(D26:D30)</f>
        <v>0</v>
      </c>
      <c r="E31" s="157">
        <f t="shared" si="6"/>
        <v>78</v>
      </c>
      <c r="F31" s="183">
        <f t="shared" si="6"/>
        <v>39</v>
      </c>
      <c r="G31" s="155">
        <f t="shared" si="6"/>
        <v>2</v>
      </c>
      <c r="H31" s="156">
        <f t="shared" si="6"/>
        <v>0</v>
      </c>
      <c r="I31" s="189">
        <f t="shared" si="6"/>
        <v>0</v>
      </c>
      <c r="J31" s="184">
        <f t="shared" si="6"/>
        <v>0</v>
      </c>
      <c r="K31" s="158">
        <f>SUM(K26:K30)</f>
        <v>121</v>
      </c>
      <c r="L31" s="154">
        <f>SUM(L26:L30)</f>
        <v>39</v>
      </c>
      <c r="M31" s="159">
        <f t="shared" si="3"/>
        <v>160</v>
      </c>
    </row>
    <row r="32" spans="1:13" ht="23.25" customHeight="1" thickBot="1">
      <c r="A32" s="284" t="s">
        <v>30</v>
      </c>
      <c r="B32" s="285"/>
      <c r="C32" s="190">
        <f aca="true" t="shared" si="7" ref="C32:L32">C11+C25+C31</f>
        <v>727</v>
      </c>
      <c r="D32" s="191">
        <f t="shared" si="7"/>
        <v>0</v>
      </c>
      <c r="E32" s="192">
        <f t="shared" si="7"/>
        <v>647</v>
      </c>
      <c r="F32" s="193">
        <f t="shared" si="7"/>
        <v>76</v>
      </c>
      <c r="G32" s="194">
        <f t="shared" si="7"/>
        <v>119</v>
      </c>
      <c r="H32" s="191">
        <f t="shared" si="7"/>
        <v>0</v>
      </c>
      <c r="I32" s="192">
        <f t="shared" si="7"/>
        <v>0</v>
      </c>
      <c r="J32" s="193">
        <f t="shared" si="7"/>
        <v>0</v>
      </c>
      <c r="K32" s="195">
        <f t="shared" si="7"/>
        <v>1493</v>
      </c>
      <c r="L32" s="196">
        <f t="shared" si="7"/>
        <v>76</v>
      </c>
      <c r="M32" s="197">
        <f t="shared" si="3"/>
        <v>1569</v>
      </c>
    </row>
  </sheetData>
  <mergeCells count="10">
    <mergeCell ref="A26:A31"/>
    <mergeCell ref="A32:B32"/>
    <mergeCell ref="I4:J4"/>
    <mergeCell ref="K4:M4"/>
    <mergeCell ref="A6:A11"/>
    <mergeCell ref="A12:A25"/>
    <mergeCell ref="A4:A5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전북버스운송사업조합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전북버스운송사업조합</dc:creator>
  <cp:keywords/>
  <dc:description/>
  <cp:lastModifiedBy>SEC</cp:lastModifiedBy>
  <dcterms:created xsi:type="dcterms:W3CDTF">2003-05-18T23:53:21Z</dcterms:created>
  <dcterms:modified xsi:type="dcterms:W3CDTF">2003-05-19T02:33:25Z</dcterms:modified>
  <cp:category/>
  <cp:version/>
  <cp:contentType/>
  <cp:contentStatus/>
</cp:coreProperties>
</file>